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J:\Evidencia Auditoria  ASAE-050672024 24 SEPTIEMBRE 2025\Recomendacion 2\"/>
    </mc:Choice>
  </mc:AlternateContent>
  <xr:revisionPtr revIDLastSave="0" documentId="13_ncr:1_{EE5B496E-2B86-4F04-AB52-A35C24C369BA}" xr6:coauthVersionLast="47" xr6:coauthVersionMax="47" xr10:uidLastSave="{00000000-0000-0000-0000-000000000000}"/>
  <bookViews>
    <workbookView xWindow="-120" yWindow="-120" windowWidth="29040" windowHeight="15840" activeTab="3" xr2:uid="{00000000-000D-0000-FFFF-FFFF00000000}"/>
  </bookViews>
  <sheets>
    <sheet name="MIR Programa" sheetId="2" r:id="rId1"/>
    <sheet name="Arbol" sheetId="1" r:id="rId2"/>
    <sheet name="Ficha Tecnica" sheetId="3" r:id="rId3"/>
    <sheet name="criterios CREMAA" sheetId="5" r:id="rId4"/>
  </sheets>
  <externalReferences>
    <externalReference r:id="rId5"/>
  </externalReferences>
  <definedNames>
    <definedName name="_xlnm._FilterDatabase" localSheetId="2" hidden="1">'Ficha Tecnica'!$A$10:$AK$74</definedName>
    <definedName name="_xlnm._FilterDatabase" localSheetId="0" hidden="1">'MIR Programa'!$A$9:$R$85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7" i="5" l="1"/>
  <c r="Q77" i="5"/>
  <c r="Q67" i="5"/>
  <c r="Q51" i="5"/>
  <c r="Q34" i="5"/>
  <c r="R87" i="2"/>
  <c r="Q85" i="2"/>
  <c r="N27" i="2"/>
  <c r="R27" i="2" s="1"/>
  <c r="R84" i="2"/>
  <c r="O85" i="2"/>
  <c r="P85" i="2"/>
  <c r="M85" i="2"/>
  <c r="N54" i="2"/>
  <c r="R54" i="2" s="1"/>
  <c r="R18" i="2"/>
  <c r="R19" i="2"/>
  <c r="R20" i="2"/>
  <c r="R21" i="2"/>
  <c r="R22" i="2"/>
  <c r="R23" i="2"/>
  <c r="R24" i="2"/>
  <c r="R25" i="2"/>
  <c r="R26" i="2"/>
  <c r="R28" i="2"/>
  <c r="R29" i="2"/>
  <c r="R30" i="2"/>
  <c r="R31" i="2"/>
  <c r="R32" i="2"/>
  <c r="R33" i="2"/>
  <c r="R34" i="2"/>
  <c r="R35" i="2"/>
  <c r="R36" i="2"/>
  <c r="R37" i="2"/>
  <c r="R38" i="2"/>
  <c r="R42" i="2"/>
  <c r="R43" i="2"/>
  <c r="R44" i="2"/>
  <c r="R45" i="2"/>
  <c r="R46" i="2"/>
  <c r="R47" i="2"/>
  <c r="R48" i="2"/>
  <c r="R49" i="2"/>
  <c r="R50" i="2"/>
  <c r="R51" i="2"/>
  <c r="R52" i="2"/>
  <c r="R53" i="2"/>
  <c r="R55" i="2"/>
  <c r="R56" i="2"/>
  <c r="R57" i="2"/>
  <c r="R58" i="2"/>
  <c r="R62" i="2"/>
  <c r="R63" i="2"/>
  <c r="R64" i="2"/>
  <c r="R65" i="2"/>
  <c r="R66" i="2"/>
  <c r="R67" i="2"/>
  <c r="R68" i="2"/>
  <c r="R69" i="2"/>
  <c r="R73" i="2"/>
  <c r="R74" i="2"/>
  <c r="R75" i="2"/>
  <c r="R76" i="2"/>
  <c r="R77" i="2"/>
  <c r="R79" i="2"/>
  <c r="R80" i="2"/>
  <c r="R81" i="2"/>
  <c r="R82" i="2"/>
  <c r="R83" i="2"/>
  <c r="R17" i="2"/>
  <c r="N85" i="2" l="1"/>
  <c r="R85" i="2"/>
  <c r="I18" i="2"/>
  <c r="I19" i="2" s="1"/>
  <c r="I20" i="2" s="1"/>
  <c r="I21" i="2" s="1"/>
  <c r="I22" i="2" s="1"/>
  <c r="I23" i="2" s="1"/>
  <c r="I24" i="2" s="1"/>
  <c r="I25" i="2" s="1"/>
  <c r="I26" i="2" s="1"/>
  <c r="I27" i="2" s="1"/>
  <c r="I28" i="2" s="1"/>
  <c r="I29" i="2" s="1"/>
  <c r="I30" i="2" s="1"/>
  <c r="I31" i="2" s="1"/>
  <c r="I32" i="2" s="1"/>
  <c r="I33" i="2" s="1"/>
  <c r="I34" i="2" s="1"/>
  <c r="I35" i="2" s="1"/>
  <c r="I36" i="2" s="1"/>
  <c r="I37" i="2" s="1"/>
  <c r="I3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 Romo</author>
  </authors>
  <commentList>
    <comment ref="W10" authorId="0" shapeId="0" xr:uid="{55252E61-625B-47E5-9D10-B43FCEF4FBBE}">
      <text>
        <r>
          <rPr>
            <b/>
            <sz val="9"/>
            <color indexed="81"/>
            <rFont val="Tahoma"/>
            <family val="2"/>
          </rPr>
          <t>Mide directamente el grado de avance del programa.</t>
        </r>
        <r>
          <rPr>
            <sz val="9"/>
            <color indexed="81"/>
            <rFont val="Tahoma"/>
            <family val="2"/>
          </rPr>
          <t xml:space="preserve">
</t>
        </r>
      </text>
    </comment>
    <comment ref="X10" authorId="0" shapeId="0" xr:uid="{D7AD37E7-F063-45C0-81B6-9DF9CC2AE45C}">
      <text>
        <r>
          <rPr>
            <b/>
            <sz val="9"/>
            <color indexed="81"/>
            <rFont val="Tahoma"/>
            <family val="2"/>
          </rPr>
          <t>Refleja el cumplimiento del objetivo institucional.</t>
        </r>
      </text>
    </comment>
    <comment ref="Y10" authorId="0" shapeId="0" xr:uid="{BD9534D0-C3AA-4D9B-BBCE-77C781B8E2DA}">
      <text>
        <r>
          <rPr>
            <b/>
            <sz val="9"/>
            <color indexed="81"/>
            <rFont val="Tahoma"/>
            <family val="2"/>
          </rPr>
          <t>Usa datos de reportes trimestrales del POA.</t>
        </r>
      </text>
    </comment>
    <comment ref="Z10" authorId="0" shapeId="0" xr:uid="{FA5CD3C5-BD10-48E9-B808-459729AFA16B}">
      <text>
        <r>
          <rPr>
            <b/>
            <sz val="9"/>
            <color indexed="81"/>
            <rFont val="Tahoma"/>
            <family val="2"/>
          </rPr>
          <t>Evalúa el resultado del propósito del programa.</t>
        </r>
      </text>
    </comment>
    <comment ref="AA10" authorId="0" shapeId="0" xr:uid="{66C5CD4C-7CF9-468D-85AD-2201562FD8C4}">
      <text>
        <r>
          <rPr>
            <b/>
            <sz val="9"/>
            <color indexed="81"/>
            <rFont val="Tahoma"/>
            <family val="2"/>
          </rPr>
          <t>Se mide trimestralmente con base en reportes.</t>
        </r>
      </text>
    </comment>
    <comment ref="AB10" authorId="0" shapeId="0" xr:uid="{0043CD47-DBE8-4D17-80F8-24B495DAE291}">
      <text>
        <r>
          <rPr>
            <b/>
            <sz val="9"/>
            <color indexed="81"/>
            <rFont val="Tahoma"/>
            <family val="2"/>
          </rPr>
          <t>Permite comparar avances entre ejercicios.</t>
        </r>
      </text>
    </comment>
  </commentList>
</comments>
</file>

<file path=xl/sharedStrings.xml><?xml version="1.0" encoding="utf-8"?>
<sst xmlns="http://schemas.openxmlformats.org/spreadsheetml/2006/main" count="2666" uniqueCount="1456">
  <si>
    <t>Problema 1</t>
  </si>
  <si>
    <t>Problema 2</t>
  </si>
  <si>
    <t>Problema 3</t>
  </si>
  <si>
    <t>Problema 4</t>
  </si>
  <si>
    <t>Descripcion</t>
  </si>
  <si>
    <t>Entidad:</t>
  </si>
  <si>
    <t>Ejercicio:</t>
  </si>
  <si>
    <t>Arbol del Problema y Objetivos</t>
  </si>
  <si>
    <t>Objetivo 1</t>
  </si>
  <si>
    <t>Objetivo 2</t>
  </si>
  <si>
    <t>Objetivo 3</t>
  </si>
  <si>
    <t>Objetivo 4</t>
  </si>
  <si>
    <t>Efecto 1, Fin 1</t>
  </si>
  <si>
    <t>Efecto 2, Fin 2</t>
  </si>
  <si>
    <t>Efecto 3, Fin 3</t>
  </si>
  <si>
    <t>Efecto 4, Fin 4</t>
  </si>
  <si>
    <t>Problema, Objetivo</t>
  </si>
  <si>
    <t>Causa 1, Medio 1</t>
  </si>
  <si>
    <t>Causa 2, Medio 2</t>
  </si>
  <si>
    <t>Causa 3, Medio 3</t>
  </si>
  <si>
    <t>Causa 4, Medio 4</t>
  </si>
  <si>
    <t>Nivel</t>
  </si>
  <si>
    <t>Resumen Narrativo</t>
  </si>
  <si>
    <t>Clave del Programa</t>
  </si>
  <si>
    <t>Indicador</t>
  </si>
  <si>
    <t>Supuesto</t>
  </si>
  <si>
    <t>Nombre</t>
  </si>
  <si>
    <t>Metodo de Calculo</t>
  </si>
  <si>
    <t>Frecuencia de la Medicion</t>
  </si>
  <si>
    <t>Los alumnos del Tecnológico de Monclova reciben un servicio de calidad.</t>
  </si>
  <si>
    <t>Los alumnos del Tecnológico de Monclova no reciben un servicio de calidad.</t>
  </si>
  <si>
    <t>Los alumnos pierden oportunidades laborales</t>
  </si>
  <si>
    <t>No se genera mano de obra calificada</t>
  </si>
  <si>
    <t>Se deja de crear riqueza en la región</t>
  </si>
  <si>
    <t>No pueden realizar todos los procesos necesarios para el desarrollo de sus competencias.</t>
  </si>
  <si>
    <t>No se cuenta con personal capacitado.</t>
  </si>
  <si>
    <t>No se cuenta con infraestructura y equipamiento suficiente</t>
  </si>
  <si>
    <t>No se han realizado las gestiones necesarias.</t>
  </si>
  <si>
    <t>Pueden realizar todos los procesos necesarios para el desarrollo de sus competencias.</t>
  </si>
  <si>
    <t>Se genera mano de obra calificada</t>
  </si>
  <si>
    <t>Los alumnos obtienen oportunidades laborales</t>
  </si>
  <si>
    <t>3.4.6 Fortalecer las capacidades de gestion de recursos (humanos, financieros y temporales) y de liderazgo en el personal directivo y de supervisión de las escuelas</t>
  </si>
  <si>
    <t>No se reciben los recursos convenidos de forma completa.</t>
  </si>
  <si>
    <t>Fin</t>
  </si>
  <si>
    <t>Propósito</t>
  </si>
  <si>
    <t>Componentes</t>
  </si>
  <si>
    <t>Actividades</t>
  </si>
  <si>
    <t>La comunidad estudiantil y docente del Tecnológico de Monclova cuenta con el reconocimiento, la formación y el apoyo para consolidar y fortalecer el proceso académico.</t>
  </si>
  <si>
    <t>La comunidad estudiantil y docente del Tecnológico de Monclova no cuenta con el reconocimiento, la formación ni el apoyo para consolidar y fortalecer el proceso académico.</t>
  </si>
  <si>
    <t>2.1.5 Fortalecer la educación científica, tecnológica y profesional con el fin de asegurar el desarrollo de conocimientos y habiliades para la vida y el trabajo</t>
  </si>
  <si>
    <t>Se genera satisfacción en la comunidad estudiantil con respecto al servicio recibido.</t>
  </si>
  <si>
    <t>Se genera insatisfacción en la comunidad estudiantil con respecto al servicio recibido.</t>
  </si>
  <si>
    <t>Aumento la deserción escolar.</t>
  </si>
  <si>
    <t>Disminución de la deserción escolar.</t>
  </si>
  <si>
    <t>Bajo nivel de identidad institucional.</t>
  </si>
  <si>
    <t>Alto nivel de identidad institucional.</t>
  </si>
  <si>
    <t>Imagen negativa del Instituto.</t>
  </si>
  <si>
    <t>Apoyos deficientes al proceso educativo del alumno</t>
  </si>
  <si>
    <t>Función docente deficiente.</t>
  </si>
  <si>
    <t>El Tecnologico de Monclova no cuenta con suficiente vinculación hacia el sector productivo, de servicios y social.</t>
  </si>
  <si>
    <t>Disminución en el índice de eficiencia terminal</t>
  </si>
  <si>
    <t>2.3.7 Fortalecer la vinculación para la colaboración académica y el uso compartido de infraestructura en todos los niveles educativos.</t>
  </si>
  <si>
    <t>El Tecnológico de Monclova cuenta con suficiente vinculación hacia el sector productivo, de servicios y social.</t>
  </si>
  <si>
    <t>Aumento en el número de convenios de vinculación.</t>
  </si>
  <si>
    <t>Disminución en el número de convenios de vinculación.</t>
  </si>
  <si>
    <t>Menores oportunidades de colocación de estudiantes y egresados para servicio social, residencias y de trabajo.</t>
  </si>
  <si>
    <t>Mayores oportunidades de colocación de estudiantes y egresados para servicio social, residencias y de trabajo.</t>
  </si>
  <si>
    <t>Aumento en el índice de eficiencia terminal</t>
  </si>
  <si>
    <t>Falta de seguimiento de egresados.</t>
  </si>
  <si>
    <t>Falta de seguimiento y gestión de los convenios de vinculación.</t>
  </si>
  <si>
    <t>Disminución de actividades por motivo de la pandemia.</t>
  </si>
  <si>
    <t>No se pueden emprender acciones de mejora por falta de retroalimentación con el sector productivo.</t>
  </si>
  <si>
    <t>La comunidad estudiantil del Tecnológico de Monclova recibe una formación integral insuficiente.</t>
  </si>
  <si>
    <t>La comunidad estudiantil del Tecnológico de Monclova recibe una formación integral suficiente.</t>
  </si>
  <si>
    <t>Aumento en los indices de obesidad</t>
  </si>
  <si>
    <t>Bajo nivel de Titulación</t>
  </si>
  <si>
    <t>Bajo nivel de eficiencia terminal</t>
  </si>
  <si>
    <t>5.1.1 Coordinar con los órganos locales de cultura físic y deporte la implementación de programas de actividad fisica y deportiva en las escuelas para favorecer el desarrollo integral de los y las estudiantes.</t>
  </si>
  <si>
    <t>Disminución en los índices de obesidad.</t>
  </si>
  <si>
    <t>Disminución en el nivel de estrés de los alumnos.</t>
  </si>
  <si>
    <t>Incremento en el nivel de estrés de los alumnos</t>
  </si>
  <si>
    <t>Aumento en los niveles de titulación</t>
  </si>
  <si>
    <t>Falta de interés del estudiante en actividades deportivas y culturales</t>
  </si>
  <si>
    <t>Falta de una oferta más amplia de actividades deportivas y culturales</t>
  </si>
  <si>
    <t>Falta de instalaciones adecuadas para la enseñanza de idiomas</t>
  </si>
  <si>
    <t>C.1 Mayor participación en actividades extraescolares (C1.A1 Actividades Deportivas, C1.A2 Actividades Culturales)</t>
  </si>
  <si>
    <t>C.2 Mayor oferta de actividades extraescolares (C2.A1 Actividades deportivas, C2.A2 Actividades culturales)</t>
  </si>
  <si>
    <t>C2. Se gestionó la Infraestructura Suficiente (C2.A1 Centro Comp, C2.A2 Aulas Lab, C2,A3 Talleres, C2.A4 Biblioteca)</t>
  </si>
  <si>
    <t>C.3 Se recibieron los recursos Convenidos en Convenio (C3.A1 Serv Grales, C3.A2 Rec Fin, C3.A3 Ser Pers, C3.A4 Cotrol Int.</t>
  </si>
  <si>
    <t>C4 Se gestionaron los recursos oportunamente (C4.A1 Dir Gral, C4.A2 Planeación, C4.A3 Transp)</t>
  </si>
  <si>
    <t>C1. Se prestaron mayores apoyos eficientes al proceso educativo del alumno (C1.A1 Tutorías y Alerta temprana, C1.A2 Becas, C1.A3 Movilidad, C1.A4 Servicio social, C1.A5 Residencias, C1.A6 Eventos y Concursos, C1.A7 Actos Protocolarios)</t>
  </si>
  <si>
    <t>C2. Se alcanzó una función docente eficiente (C2.A1 Formac y Act Doc., C2.A2 Academias, C2.A3 Acreditación, C2.A4 Investigación, C2.A5 Posgrado, C2.A6 Sener, C2.A7 Atn. A la Demanda</t>
  </si>
  <si>
    <t>c1. Se logró la eficiencia en los Convenios de Vinculación (C1.A1 Convenios</t>
  </si>
  <si>
    <t>C2. Se realizaron las visitas a empresas necesarias (C2.A1 Visitas a empresas)</t>
  </si>
  <si>
    <t>C3. Se aumentó el Indice de Egresados (C3.A1 Egresados y Bolsa de trabajo)</t>
  </si>
  <si>
    <t>C.3 Se logró la instalación del Centro de Idiomas (C3.A1 Idiomas)</t>
  </si>
  <si>
    <t>Instituto Tecnológico Superior de Monclova</t>
  </si>
  <si>
    <t>Anual</t>
  </si>
  <si>
    <t>% Personal capacitado</t>
  </si>
  <si>
    <t>Total de personal capacitado entre Total de personal x 100</t>
  </si>
  <si>
    <t>Listas de asistencia, reconocimientos y evaluaciones de personal</t>
  </si>
  <si>
    <t>Recursos insuficientes</t>
  </si>
  <si>
    <t>Total de pagos realizados en tiempo entre Total de pagos a realizar x 100</t>
  </si>
  <si>
    <t>% Pago oportuno de servicios</t>
  </si>
  <si>
    <t>Número de cierres contables hechos al 7 de cada mes</t>
  </si>
  <si>
    <t>Mensual</t>
  </si>
  <si>
    <t>Pólizas contables</t>
  </si>
  <si>
    <t>Estados Financieros</t>
  </si>
  <si>
    <t>Que se reciban las ministraciones mensuales de acuerdo a su programación</t>
  </si>
  <si>
    <t>Contar con la documentación comprobativa disponible</t>
  </si>
  <si>
    <t>Quincenal</t>
  </si>
  <si>
    <t>Semestral</t>
  </si>
  <si>
    <t>Constancia de Aceptación</t>
  </si>
  <si>
    <t>(No. De Solicitudes Aceptadas de Movilidad / No. De Solicitudes recibidas) * 100</t>
  </si>
  <si>
    <t>No. De controles de asistencia de docentes</t>
  </si>
  <si>
    <t>Listas de asistencia firmadas por el docente</t>
  </si>
  <si>
    <t>Causas de fuerza mayor</t>
  </si>
  <si>
    <t>Formato "Documentos que debe contener el expediente"</t>
  </si>
  <si>
    <t>Falta de documentación comprobatoria</t>
  </si>
  <si>
    <t>CFDI Timbrados</t>
  </si>
  <si>
    <t>% de Quincenas timbradas</t>
  </si>
  <si>
    <t>Resumen de Requisiciones atendidas, Facturas</t>
  </si>
  <si>
    <t>Falta de autorizaciones, Complejidad del artículo</t>
  </si>
  <si>
    <t>% de Certificaciones obtenidas</t>
  </si>
  <si>
    <t>Certificados oficiales obtenidos</t>
  </si>
  <si>
    <t>Falta de recursos, Fallas en los procesos</t>
  </si>
  <si>
    <t>Formato de Buzón de Quejas y Sugerencias y Formato de Respuesta de las áreas</t>
  </si>
  <si>
    <t>Que no haya quejas o segerencias</t>
  </si>
  <si>
    <t>Formatos de órdenes</t>
  </si>
  <si>
    <t>Falta de recursos, falta de autorización</t>
  </si>
  <si>
    <t>% Asignación de cargas académicas</t>
  </si>
  <si>
    <t>Reporte de fechas de pago, Reportte de fechas de asignación</t>
  </si>
  <si>
    <t>Fallas en el sistema, retraso en la entrega de reportes</t>
  </si>
  <si>
    <t>C1. Se incrementó el número de personal capacitado (C1.A1 CAP PER, C1.A2 REC HUM, C1.A3 CERTIFIC, C1.A4 Compras, C1.A5 Prefect, C1.A6 Mtto, C1.A7 Even Inst, C1.A8 CIE, C1.A9 Escolares, C1.A10 Coord Carr, C1.A11 Difusion Inst</t>
  </si>
  <si>
    <t>Publicaciones en redes y medios impresos</t>
  </si>
  <si>
    <t>Cancelación de eventos</t>
  </si>
  <si>
    <t>% De visitas promocionales</t>
  </si>
  <si>
    <t>Material fotográfico</t>
  </si>
  <si>
    <t>Cancelación de visitas, falta de recursos</t>
  </si>
  <si>
    <t>No. Volúmenes por alumno</t>
  </si>
  <si>
    <t>Listado de Inventario</t>
  </si>
  <si>
    <t>% Deserción escolar</t>
  </si>
  <si>
    <t>Alumnos dados de baja definitiva entre Total de alumnos</t>
  </si>
  <si>
    <t>Listado de Matrícula vigente y Reporte de Bajas Definitivas</t>
  </si>
  <si>
    <t>Situaciones académicas y económicas de los alumnos</t>
  </si>
  <si>
    <t>% Alumnos en actividades deportivas</t>
  </si>
  <si>
    <t>No. Alumnos en actividades deportivas entre total de alumnos</t>
  </si>
  <si>
    <t>Cédulas de inscripción</t>
  </si>
  <si>
    <t>Falta de interés de los alumnos</t>
  </si>
  <si>
    <t>Encuesta de satisfacción del cliente</t>
  </si>
  <si>
    <t>Falta de recursos</t>
  </si>
  <si>
    <t>% Alumnos en actividades culturales</t>
  </si>
  <si>
    <t>No. Alumnos en actividades culturales entre total de alumnos</t>
  </si>
  <si>
    <t>Calificación obtenida en la Autoevaluación de Control Interno</t>
  </si>
  <si>
    <t>Resultado de la encuesta aplicada en la Institución</t>
  </si>
  <si>
    <t>Oficio emitido por la SEFIR</t>
  </si>
  <si>
    <t>Personal docente capacitado entre Total de personal docente</t>
  </si>
  <si>
    <t>Listas de asistencia, reconocimientos, evidencia fotográfica</t>
  </si>
  <si>
    <t>Falta de recursos económincos</t>
  </si>
  <si>
    <t>No. De alumnos que presentaron examen entre Total de fichas vendidas</t>
  </si>
  <si>
    <t>Listado de solicitantes y Listado de Resultados del exámen de admisión</t>
  </si>
  <si>
    <t>Que los aspirantes no se presenten el día del exámen</t>
  </si>
  <si>
    <t>No. De alumnos que realizan el acto protocolario entre Total de alumnos en condiciones de realizar el acto protocolario</t>
  </si>
  <si>
    <t>Formatos de solicitud y las Actas</t>
  </si>
  <si>
    <t>Que los alumnos no se presenten o causas de fuerza mayor</t>
  </si>
  <si>
    <t>% de alumnos que aprueban el examen TOEFL-ITP</t>
  </si>
  <si>
    <t>No. De alumnos que aprueban el examen TOEFL-ITP entre No. De Alumnos que presentan el examen</t>
  </si>
  <si>
    <t>Listado de solicitantes y Lista de resultados y boletas</t>
  </si>
  <si>
    <t>Causas de fuerza mayor o personales</t>
  </si>
  <si>
    <t>% de egresados en el sector laboral</t>
  </si>
  <si>
    <t>No. De egresados en el sector laboral entre No. De egresados</t>
  </si>
  <si>
    <t>Encuesta de seguimiento de egresados</t>
  </si>
  <si>
    <t>Egresados no localizables</t>
  </si>
  <si>
    <t>Plataforma de Transparencia del Estado y Evaluaciones trimestrales por parte del ICAI</t>
  </si>
  <si>
    <t>Fallas técnicas en el sistema o causas de fuerza mayor</t>
  </si>
  <si>
    <t>No. De alumnos en servicio social entre Total de alumnos en condiciones de realizar servicio social</t>
  </si>
  <si>
    <t>Solicitudes de Servicio Social y Listado de Servicios Escolares</t>
  </si>
  <si>
    <t>No. De alumnos en residencias profesionales entre Total de alumnos en condiciones de realizar residencias profesionales</t>
  </si>
  <si>
    <t>Cartas de aceptación y Listado de alumnos en condiciones</t>
  </si>
  <si>
    <t>Poca demanda de residentes en el sector laboral en los tiempos establecidos por el Tecnológico</t>
  </si>
  <si>
    <t>No. De convenios celebrados</t>
  </si>
  <si>
    <t>Convenios celebrados</t>
  </si>
  <si>
    <t>% de participación de alumnos en visitas e interacción con empresas</t>
  </si>
  <si>
    <t>No. De alumnos participantes entre Total de alumnos</t>
  </si>
  <si>
    <t>Listas de asistencia y material fotográfico</t>
  </si>
  <si>
    <t>Cancelación de eventos por parte de la empresa</t>
  </si>
  <si>
    <t>Falta de respuesta de la empresa</t>
  </si>
  <si>
    <t>No. De reuniones realizadas entre No. De reuniones programadas</t>
  </si>
  <si>
    <t>No. De carreras acreditadas entre Total de carreras</t>
  </si>
  <si>
    <t>Convocatorias, Constancias y Evidencia fotográfica</t>
  </si>
  <si>
    <t>Actas de Academia</t>
  </si>
  <si>
    <t>Certificado de Acreditación</t>
  </si>
  <si>
    <t>Listado de docentes participantes</t>
  </si>
  <si>
    <t>Incumplimiento en los requisitos establecidos por el organismo certificador.</t>
  </si>
  <si>
    <t>Causas de fuerza mayor de los docentes y Falta de recursos</t>
  </si>
  <si>
    <t>No. Proyectos de investigación</t>
  </si>
  <si>
    <t>% de Requisiciones atendidas</t>
  </si>
  <si>
    <t>% de Expedientes vigentes</t>
  </si>
  <si>
    <t>% de Ordenes de servicio atendidas</t>
  </si>
  <si>
    <t>% de Eventos difundidos</t>
  </si>
  <si>
    <t>% de Respuestas a Quejas y Sugerencias del Buzón</t>
  </si>
  <si>
    <t>% Equipo de computo en función del personal administrativo</t>
  </si>
  <si>
    <t>Bimestral</t>
  </si>
  <si>
    <t>Expediente único de equipo de cómputo</t>
  </si>
  <si>
    <t>% de Expedientes validados de alumnos de nuevo ingreso</t>
  </si>
  <si>
    <t>Formato "Registro de Documentos de Alumnos de Nuevo Ingreso"</t>
  </si>
  <si>
    <t>Falta de documentación comprobatoria por parte del alumno</t>
  </si>
  <si>
    <t>No. De alumnos con beca de transporte y/o beca institucional entre Total de alumnos</t>
  </si>
  <si>
    <t>Listados de alumnos becados</t>
  </si>
  <si>
    <t>Cambios en la situación académica del alumno</t>
  </si>
  <si>
    <t>No. De Cierres contables en tiempo</t>
  </si>
  <si>
    <t>% de  Información pública de oficio subida a la plataforma de transparencia del Estado</t>
  </si>
  <si>
    <t>No. de expedientes vigentes entre Total de personal x 100</t>
  </si>
  <si>
    <t>No. de Certificaciones obtenidas entre No. de Certificaciones Programadas x 100</t>
  </si>
  <si>
    <t>No. de Requisiciones atendidas entre Total de requisiciones recibidas x 100</t>
  </si>
  <si>
    <t>No. de Controles efectuados entre No. de Días hábiles x 100</t>
  </si>
  <si>
    <t>No. Ordenes de servicio atendidas entre No. de Ordenes de servicio recibidas x 100</t>
  </si>
  <si>
    <t>No. de Eventos difundidos entre Total de eventos calendarizados x 100</t>
  </si>
  <si>
    <t>No. de Respuestas recibidas de las áreas entre No. de Quejas y sugerencias recibidas x 100</t>
  </si>
  <si>
    <t>No. de Expedientes completos validados de alumnos de primer semestre entre Total de alumnos de nuevo ingreso x 100</t>
  </si>
  <si>
    <t>No. de Cargas académicas asignadas en tiempo entre No. de Cargas académicas a realizar x 100</t>
  </si>
  <si>
    <t>No. de Visitas realizadas entre No. de Visitas programadas x 100</t>
  </si>
  <si>
    <t>Total de equipos de cómputo en función entre Total de equipos de cómputo del personal administrativo x 100</t>
  </si>
  <si>
    <t>Total de volumenes entre Total de alumnos x 100</t>
  </si>
  <si>
    <t>No. de Quincenas timbrada entre Total de quincenas al año x 100</t>
  </si>
  <si>
    <t>No. de Fracciones actualizadas entre Total de fracciones</t>
  </si>
  <si>
    <t>C1.1 Se incrementó el número de Personal capacitado</t>
  </si>
  <si>
    <t>C1.2 Se gestionó la Infraestructura suficiente</t>
  </si>
  <si>
    <t>C1.3 Se recibieron los recursos convenidos</t>
  </si>
  <si>
    <t>C1.4 Se gestionaron los recursos oportunamente</t>
  </si>
  <si>
    <t>A1.C1.1 Capacitar al personal administrativo</t>
  </si>
  <si>
    <t>A1.C1.2 Realizar el control administrativo del recurso humano</t>
  </si>
  <si>
    <t>A1.C1.3 Realizar los procesos de certificación</t>
  </si>
  <si>
    <t>A1.C1.4 Realizar las compras de bienes y servicios</t>
  </si>
  <si>
    <t>A1.C1.5 Controlar la asistencia de docentes</t>
  </si>
  <si>
    <t>A1.C1.6 Atender las órdenes de servicio de mantenimiento</t>
  </si>
  <si>
    <t>A1.C1.7 Dar cobertura y realizar la difusión de eventos institucionales</t>
  </si>
  <si>
    <t>A1.C1.8 Atender alumnos, coordinar programas de emprendedurismo y atención básica de primeros auxilios</t>
  </si>
  <si>
    <t>A1.C1.9 Brindar los servicios del control escolar</t>
  </si>
  <si>
    <t>A1.C1.10 Coordinar la función docente y académica de los alumnos por carrera</t>
  </si>
  <si>
    <t>A1.C1.11 Realizar la promoción institucional en el nivel medio superior</t>
  </si>
  <si>
    <t>A1.C2.1 Brindar los servicios del Centro de cómputo</t>
  </si>
  <si>
    <t>A1.C2.2 Coordinar el uso de las  Aulas Laboratorio de cómputo</t>
  </si>
  <si>
    <t>A1.C2.3 Coordinar las actividades en los Talleres</t>
  </si>
  <si>
    <t>A1.C2.4 Brindar servicios de Biblioteca</t>
  </si>
  <si>
    <t>A1.C3.1 Asegurar el suministro de los servicios generales</t>
  </si>
  <si>
    <t>A1.C3.2 Cumplir mensualmente con los cierres contables</t>
  </si>
  <si>
    <t>A1.C3.3 Asegurar el pago de nóminas</t>
  </si>
  <si>
    <t>A1.C3.4 Celebrar trimestralmente las sesiones de COCODI</t>
  </si>
  <si>
    <t>A1.C4.1 Gestionar acciones para el buen funcionamiento del Instituto</t>
  </si>
  <si>
    <t>A1.C4.2 Coordinar y controlar el proceso de planeación</t>
  </si>
  <si>
    <t>A1.C4.3 Cumplir con las disposiciones en materia de Transparencia</t>
  </si>
  <si>
    <t xml:space="preserve">C2.1 Se prestaron mayores apoyos eficientes al proceso educativo del alumno </t>
  </si>
  <si>
    <t>C2.2 Se alcanzó una función docente eficiente</t>
  </si>
  <si>
    <t>% de Alumnos con beca de transporte y/o beca Institucional</t>
  </si>
  <si>
    <t>% de Estudiantes en Movilidad</t>
  </si>
  <si>
    <t>% de Alumnos en servicio social</t>
  </si>
  <si>
    <t>% de Alumnos en residencias profesionales</t>
  </si>
  <si>
    <t>% de Alumnos participantes en eventos y concursos</t>
  </si>
  <si>
    <t>% de Alumnos que realizan el acto protocolario</t>
  </si>
  <si>
    <t>% de Personal docente capacitado</t>
  </si>
  <si>
    <t>% de Realización de reuniones de academias</t>
  </si>
  <si>
    <t>% de Carreras acreditadas</t>
  </si>
  <si>
    <t>% de Alumnos que presentaron examen</t>
  </si>
  <si>
    <t>Cambios en los convenios para la movilidad</t>
  </si>
  <si>
    <t>No. De proyectos de investigación realizados entre el numero de Proyectos planeados</t>
  </si>
  <si>
    <t>coordinación de presupuesto de la institucion</t>
  </si>
  <si>
    <t>Presupuesto presentado</t>
  </si>
  <si>
    <t>Oficio emitido por Finanzas</t>
  </si>
  <si>
    <t>Causa de Fuerza mayor que impida la recepcion del documento</t>
  </si>
  <si>
    <t>Promover el desarrollo de la institución a través de gestiones con los diferentes actores.</t>
  </si>
  <si>
    <t>número de acciones de gestión desarrolladas en el período</t>
  </si>
  <si>
    <t>Oficios de Gestión</t>
  </si>
  <si>
    <t>Falta de presupuesto</t>
  </si>
  <si>
    <t>% De solicitudes atendidas</t>
  </si>
  <si>
    <t>Total de solicitudes atendidas / total de solicitudes recibidas</t>
  </si>
  <si>
    <t>Formatos de solicitud.</t>
  </si>
  <si>
    <t>falta de recursos y equipos de prácticas</t>
  </si>
  <si>
    <t>Contingencia para acudir a la reunión o que provoque no se lleve a cabo</t>
  </si>
  <si>
    <t>Causa de fuerza mayor que impida el inventario</t>
  </si>
  <si>
    <t>Ficha Tecnica de Indicadores</t>
  </si>
  <si>
    <t>Generales</t>
  </si>
  <si>
    <t>Características del indicador</t>
  </si>
  <si>
    <t>Linea Base</t>
  </si>
  <si>
    <t>Semaforización</t>
  </si>
  <si>
    <t>Determinación Meta</t>
  </si>
  <si>
    <t>Programación de la meta</t>
  </si>
  <si>
    <t>Clave Programa</t>
  </si>
  <si>
    <t>Clave Indicador</t>
  </si>
  <si>
    <t>Definición</t>
  </si>
  <si>
    <t>Tipo</t>
  </si>
  <si>
    <t>Dimensión</t>
  </si>
  <si>
    <t>Unidad de Medida</t>
  </si>
  <si>
    <t>Método de Cálculo</t>
  </si>
  <si>
    <t>Comportamiento</t>
  </si>
  <si>
    <t>Frecuencia de Medición</t>
  </si>
  <si>
    <t>Mes inicial</t>
  </si>
  <si>
    <t>Responsable</t>
  </si>
  <si>
    <t>Tipo de valor</t>
  </si>
  <si>
    <t>Es relevante</t>
  </si>
  <si>
    <t>Variable A</t>
  </si>
  <si>
    <t>Variable B</t>
  </si>
  <si>
    <t>Línea base</t>
  </si>
  <si>
    <t>Fecha</t>
  </si>
  <si>
    <t>Verde</t>
  </si>
  <si>
    <t>Amarillo</t>
  </si>
  <si>
    <t>Rojo</t>
  </si>
  <si>
    <t>Situación Inicial</t>
  </si>
  <si>
    <t>Situación Final</t>
  </si>
  <si>
    <t>Enero</t>
  </si>
  <si>
    <t>Febrero</t>
  </si>
  <si>
    <t>Marzo</t>
  </si>
  <si>
    <t>Abril</t>
  </si>
  <si>
    <t>Mayo</t>
  </si>
  <si>
    <t>Junio</t>
  </si>
  <si>
    <t>Julio</t>
  </si>
  <si>
    <t>Agosto</t>
  </si>
  <si>
    <t>Septiembre</t>
  </si>
  <si>
    <t>Octubre</t>
  </si>
  <si>
    <t>Noviembre</t>
  </si>
  <si>
    <t>Diciembre</t>
  </si>
  <si>
    <t>F.1</t>
  </si>
  <si>
    <t>P.1</t>
  </si>
  <si>
    <t>Componente</t>
  </si>
  <si>
    <t>C1.1</t>
  </si>
  <si>
    <t>C1.2</t>
  </si>
  <si>
    <t>C1.3</t>
  </si>
  <si>
    <t>C1.4</t>
  </si>
  <si>
    <t>Capacitar al personal administrativo</t>
  </si>
  <si>
    <t>A1.C1.1</t>
  </si>
  <si>
    <t>Brindar la capacitación necesaria al personal para mejorar la calidad en el servicio</t>
  </si>
  <si>
    <t>Gestión</t>
  </si>
  <si>
    <t>Eficacia</t>
  </si>
  <si>
    <t>Porcentaje</t>
  </si>
  <si>
    <t>Ascendente</t>
  </si>
  <si>
    <t>Lic. Juanita Ramos</t>
  </si>
  <si>
    <t>Relativo</t>
  </si>
  <si>
    <t>Si</t>
  </si>
  <si>
    <t>Total de personal capacitado</t>
  </si>
  <si>
    <t>Total de personal</t>
  </si>
  <si>
    <t>80%-100%</t>
  </si>
  <si>
    <t>70%-80%</t>
  </si>
  <si>
    <t>- de 70%</t>
  </si>
  <si>
    <t>Realizar el control administrativo del recurso humano</t>
  </si>
  <si>
    <t>A1.C1.2</t>
  </si>
  <si>
    <t>Mantener actualizado y vigente el archivo de expedientes personales de los trabajadores</t>
  </si>
  <si>
    <t>Expedientes vigentes</t>
  </si>
  <si>
    <t>Realizar los procesos de certificación</t>
  </si>
  <si>
    <t>A1.C1.3</t>
  </si>
  <si>
    <t>Consolidación de los sistemas de gestión</t>
  </si>
  <si>
    <t>Lic. Graciela Castro Martínez</t>
  </si>
  <si>
    <t>Total de certificaciones obtenidas</t>
  </si>
  <si>
    <t>Total de certificaciones a obtener</t>
  </si>
  <si>
    <t>85%-100%</t>
  </si>
  <si>
    <t>70%-84%</t>
  </si>
  <si>
    <t>´- de 70%</t>
  </si>
  <si>
    <t>Realizar las compras de bienes y servicios</t>
  </si>
  <si>
    <t>A1.C1.4</t>
  </si>
  <si>
    <t>Garantizar el suministro de los bienes y serviciios que se autorizan</t>
  </si>
  <si>
    <t>Lic. Cesar Aurelio Lozano Hernández</t>
  </si>
  <si>
    <t>Total de requisiciones atendidas</t>
  </si>
  <si>
    <t>Total de requisiciones recibidas</t>
  </si>
  <si>
    <t>Controlar la asistencia de docentes</t>
  </si>
  <si>
    <t>A1.C1.5</t>
  </si>
  <si>
    <t>Matnener un control de la asistencia de los docentes a clases</t>
  </si>
  <si>
    <t>Lic. Maria Anastacio Salomón Tadeo</t>
  </si>
  <si>
    <t>No. De Controles efectuados</t>
  </si>
  <si>
    <t>Total de días hábiles</t>
  </si>
  <si>
    <t>90%-100%</t>
  </si>
  <si>
    <t>80%-90%</t>
  </si>
  <si>
    <t>- de 80%</t>
  </si>
  <si>
    <t>Atender las órdenes de servicio de mantenimiento</t>
  </si>
  <si>
    <t>A1.C1.6</t>
  </si>
  <si>
    <t>Mantener en buen orden la infraestructura y equipo del Instituto.</t>
  </si>
  <si>
    <t>Ing. Javier Guardiola Nuñez</t>
  </si>
  <si>
    <t>No. Ordenes de servicio atendidas</t>
  </si>
  <si>
    <t>No. Ordenes de servicio recibidas</t>
  </si>
  <si>
    <t>Dar cobertura y realizar la difusión de eventos institucionales</t>
  </si>
  <si>
    <t>A1.C1.7</t>
  </si>
  <si>
    <t>Promover la imagen institucional a través de la difusión de eventos en redes sociales y medios en general</t>
  </si>
  <si>
    <t>Lic. Sergio Ivan Chairez Huerta</t>
  </si>
  <si>
    <t>No. De eventos difundidos</t>
  </si>
  <si>
    <t>No. De eventos programados</t>
  </si>
  <si>
    <t>95%-100%</t>
  </si>
  <si>
    <t>80%-95%</t>
  </si>
  <si>
    <t>Atender alumnos, coordinar programas de emprendedurismo y atención básica de primeros auxilios</t>
  </si>
  <si>
    <t>A1.C1.8</t>
  </si>
  <si>
    <t>Dar atención a las quejas y sugerencias que realiza la comunidad del Instituto</t>
  </si>
  <si>
    <t>Ing. Mario Alan Botello Reyes</t>
  </si>
  <si>
    <t>No. De quejas y sugerencias atendidas</t>
  </si>
  <si>
    <t>No. De quejas y sugerencias recibidas</t>
  </si>
  <si>
    <t>Brindar los servicios del control escolar</t>
  </si>
  <si>
    <t>A1.C1.9</t>
  </si>
  <si>
    <t>Resguardar los documentos comprobatorios de los alumnos como parte de la validación oficial de sus estudios de nivel superior.</t>
  </si>
  <si>
    <t>Lic. Claudia Vázquez Salinas</t>
  </si>
  <si>
    <t>No. De Expedientes completos validados</t>
  </si>
  <si>
    <t>Total de lumnos de nuevo ingreso</t>
  </si>
  <si>
    <t>Coordinar la función docente y académica de los alumnos por carrera</t>
  </si>
  <si>
    <t>A1.C1.10</t>
  </si>
  <si>
    <t>Lic. Roberto de la Garza</t>
  </si>
  <si>
    <t>No. De cargas atendidas en tiempo</t>
  </si>
  <si>
    <t>No. De asignaciones a realizar</t>
  </si>
  <si>
    <t>Realizar la promoción institucional en el nivel medio superior</t>
  </si>
  <si>
    <t>A1.C1.11</t>
  </si>
  <si>
    <t>Promover la oferta educativa para generar mayor cobertura en el entorno</t>
  </si>
  <si>
    <t>s</t>
  </si>
  <si>
    <t>No. De visitas realizadas</t>
  </si>
  <si>
    <t>No. De visitas programadas</t>
  </si>
  <si>
    <t>Brindar los servicios del Centro de cómputo</t>
  </si>
  <si>
    <t>A1.C2.1</t>
  </si>
  <si>
    <t>Mantener en óptimas condiciones los equipos de cómputo</t>
  </si>
  <si>
    <t>Ing. Fidencio Mendoza Villa</t>
  </si>
  <si>
    <t>No. De equipos de cómputo en función</t>
  </si>
  <si>
    <t>Total de equipos de cómputo para personal administrativo</t>
  </si>
  <si>
    <t>De 85 a 100</t>
  </si>
  <si>
    <t>de 70 a 85</t>
  </si>
  <si>
    <t>- de 70</t>
  </si>
  <si>
    <t>Coordinar el uso de las  Aulas Laboratorio de cómputo</t>
  </si>
  <si>
    <t>A1.C2.2</t>
  </si>
  <si>
    <t>Proporcionar aulas laboratorios a las solicitudes recibidas</t>
  </si>
  <si>
    <t>agosto</t>
  </si>
  <si>
    <t xml:space="preserve">Total de solicitudes atendidas </t>
  </si>
  <si>
    <t>No. total de solicitudes recibidas</t>
  </si>
  <si>
    <t>Coordinar las actividades en los Talleres</t>
  </si>
  <si>
    <t>A1.C2.3</t>
  </si>
  <si>
    <t>Proporcionar equipo para la realizaciòn de prácticas</t>
  </si>
  <si>
    <t>(Total de solicitudes atendidas / total de solicitudes recibidas) * 100</t>
  </si>
  <si>
    <t>Ing. Jose Luis Márquez</t>
  </si>
  <si>
    <t>S</t>
  </si>
  <si>
    <t>Total de solicitudes recibidas</t>
  </si>
  <si>
    <t>de 85  al  100%</t>
  </si>
  <si>
    <t>Del 80 al 84%</t>
  </si>
  <si>
    <t>menos del 80%</t>
  </si>
  <si>
    <t>Brindar servicios de Biblioteca</t>
  </si>
  <si>
    <t>A1.C2.4</t>
  </si>
  <si>
    <t>Medir el número de volúmenes por alumno para satisfacer necesidades</t>
  </si>
  <si>
    <t>Total de volumenes entre Total de alumnos</t>
  </si>
  <si>
    <t>Lic. Alberto Natalio Moreno Cisneros</t>
  </si>
  <si>
    <t>Total de volúmenes</t>
  </si>
  <si>
    <t>Total de alumnos</t>
  </si>
  <si>
    <t>Asegurar el suministro de los servicios generales</t>
  </si>
  <si>
    <t>A1.C3.1</t>
  </si>
  <si>
    <t>Medir el grado de cumplimiento en el pago oportuno de los servicios generales</t>
  </si>
  <si>
    <t>C.P. Rosario Muñoz</t>
  </si>
  <si>
    <t>Total de pagos realizados en tiempo</t>
  </si>
  <si>
    <t>Total de pagos programados</t>
  </si>
  <si>
    <t>7 o menos</t>
  </si>
  <si>
    <t>Cumplir mensualmente con los cierres contables</t>
  </si>
  <si>
    <t>A1.C3.2</t>
  </si>
  <si>
    <t>Medir el número de cierres contables realizados a más tardar el día 9 del mes inmediato siguiente</t>
  </si>
  <si>
    <t>Cifra</t>
  </si>
  <si>
    <t>Número de cierres contables hechos al 9 de cada mes</t>
  </si>
  <si>
    <t>No. De cierres mensuales en tiempo</t>
  </si>
  <si>
    <t>N/A</t>
  </si>
  <si>
    <t>Asegurar el pago de nóminas</t>
  </si>
  <si>
    <t>A1.C3.3</t>
  </si>
  <si>
    <t>Que todos lospagos realizados a los empleados por concepto de nómina tengan emitidos sus comprobantes fiscales</t>
  </si>
  <si>
    <t>Lic. Juanita Guadalupe Ramos García</t>
  </si>
  <si>
    <t>No. de quincenas timbradas</t>
  </si>
  <si>
    <t>Total de quincenas</t>
  </si>
  <si>
    <t>- de 20</t>
  </si>
  <si>
    <t>Celebrar trimestralmente las sesiones de COCODI</t>
  </si>
  <si>
    <t>A1.C3.4</t>
  </si>
  <si>
    <t>Mantener informado al personal sobre los lineamientos, manuales y procedimientos internos.</t>
  </si>
  <si>
    <t>Lic. Telma Galarza Rincón</t>
  </si>
  <si>
    <t>Resultado de la encuesta aplicada</t>
  </si>
  <si>
    <t>Gestionar acciones para el buen funcionamiento del Instituto</t>
  </si>
  <si>
    <t>A1.C4.1</t>
  </si>
  <si>
    <t>C.P. Raúl Sergio Farías Martínez</t>
  </si>
  <si>
    <t>Numero de Acciones</t>
  </si>
  <si>
    <t>25 a 29</t>
  </si>
  <si>
    <t>menos de 25</t>
  </si>
  <si>
    <t>Coordinar y controlar el proceso de planeación y presupuestacion</t>
  </si>
  <si>
    <t>A1.C4.2</t>
  </si>
  <si>
    <t>Llevar el control presupuestal de la institucion</t>
  </si>
  <si>
    <t>Ing. Lourdes Cristela Suárez Alcántara</t>
  </si>
  <si>
    <t>Numero de Presupuesto presentado</t>
  </si>
  <si>
    <t>Cumplir con las disposiciones en materia de Transparencia</t>
  </si>
  <si>
    <t>A1.C4.3</t>
  </si>
  <si>
    <t>Cumplir con las obligaciones que tenemos como sujetos obligados de acuerdo a la Ley de Transparencia y Acceso a la Información Pública del Estado</t>
  </si>
  <si>
    <t>C.P. Arturo Martínez De Hoyos</t>
  </si>
  <si>
    <t>No. De fracciones actualizadas</t>
  </si>
  <si>
    <t>Total de fracciones</t>
  </si>
  <si>
    <t>F.2</t>
  </si>
  <si>
    <t>P.2</t>
  </si>
  <si>
    <t>C2.1</t>
  </si>
  <si>
    <t>C2.2</t>
  </si>
  <si>
    <t>actividades</t>
  </si>
  <si>
    <t>Apoyar a los alumnos en condiciones de riesgo académico</t>
  </si>
  <si>
    <t>Disminuir los indices de deserción e incrementar la eficiencia terminal</t>
  </si>
  <si>
    <t>Descendente</t>
  </si>
  <si>
    <t>Lic. Patricia Estrada Marines</t>
  </si>
  <si>
    <t>No. De alumnos dados de baja definitiva</t>
  </si>
  <si>
    <t>0a 5%</t>
  </si>
  <si>
    <t>5% a 10%</t>
  </si>
  <si>
    <t>+ de 10%</t>
  </si>
  <si>
    <t>Coordinar las actividades para el otorgamiento de becas</t>
  </si>
  <si>
    <t>Que los alumnos cuenten con apoyos para sus estudios de educación superior</t>
  </si>
  <si>
    <t>No. De alumnos con beca de transporte y/o institucional</t>
  </si>
  <si>
    <t>25%-40%</t>
  </si>
  <si>
    <t>10%-25%</t>
  </si>
  <si>
    <t>- de 10%</t>
  </si>
  <si>
    <t>Gestionar la movilidad estudiantil nacional e internacional</t>
  </si>
  <si>
    <t>Medir el porcentaje de movilidad de estudiantes</t>
  </si>
  <si>
    <t>Ing. Rocío del Carmen Mendoza Riojas</t>
  </si>
  <si>
    <t>Sí</t>
  </si>
  <si>
    <t>No. De Solicitudes Recibidas</t>
  </si>
  <si>
    <t>No. De Solicitudes Aceptadas</t>
  </si>
  <si>
    <t>80 al 100</t>
  </si>
  <si>
    <t>60 al 79</t>
  </si>
  <si>
    <t>59 o menos</t>
  </si>
  <si>
    <t>Coordinar la colocación de alumnos para que cumplan su servicio social</t>
  </si>
  <si>
    <t>Coordinar la colocación de los alumnos para el desarrollo de su servicio social.</t>
  </si>
  <si>
    <t>No. De alumnos en servicio social</t>
  </si>
  <si>
    <t>No. Total de alumnos en condiciones de realizar servicio social</t>
  </si>
  <si>
    <t>Coordinar la colocación de alumnos para que cumplan sus Residencias</t>
  </si>
  <si>
    <t>Coordinar la colocación de los alumnos para el desarrollo de sus residencias profesionales</t>
  </si>
  <si>
    <t xml:space="preserve">No. De alumnos en residencias profesionales </t>
  </si>
  <si>
    <t>No. Total de alumnos en condiciones de realizar residencias profesionales</t>
  </si>
  <si>
    <t>Realizar eventos y concursos académicos</t>
  </si>
  <si>
    <t>Que los alumnos participen en eventos y concursos</t>
  </si>
  <si>
    <t>Gestion</t>
  </si>
  <si>
    <t>Lic. Jesus Roberto de la Garza</t>
  </si>
  <si>
    <t>si</t>
  </si>
  <si>
    <t xml:space="preserve">No. De alumnos participantes </t>
  </si>
  <si>
    <t>No. Total de alumnos</t>
  </si>
  <si>
    <t>+ del 10%</t>
  </si>
  <si>
    <t>5%-9%</t>
  </si>
  <si>
    <t>- de 5%</t>
  </si>
  <si>
    <t>Coordinar la realización de los actos protocolarios</t>
  </si>
  <si>
    <t>Que los alumnos lleven a cabo los actos protocolarios</t>
  </si>
  <si>
    <t>Lic. Martina de la Cruz</t>
  </si>
  <si>
    <t>No. De alumnos que realizan acto protocolario</t>
  </si>
  <si>
    <t>No. De alumnos en condiciones de realizar acto protocolario</t>
  </si>
  <si>
    <t>Gestionar la formación y actualizacion docente</t>
  </si>
  <si>
    <t>Aumentar el porcentaje de personal Docente capacitado</t>
  </si>
  <si>
    <t>Personal docente capacitado</t>
  </si>
  <si>
    <t>Total de personal docente</t>
  </si>
  <si>
    <t>Realizar las Reuniones de Academias</t>
  </si>
  <si>
    <t>Medir el porcentaje de reuniones realizadas</t>
  </si>
  <si>
    <t>No. De reuniones realizadas</t>
  </si>
  <si>
    <t>No. De reuniones programadas</t>
  </si>
  <si>
    <t>Realizar el proceso para la Acreditación de Carreras</t>
  </si>
  <si>
    <t>Medir el porcentaje de carreras acreditadas</t>
  </si>
  <si>
    <t>LIC. Roberto de la Garza</t>
  </si>
  <si>
    <t xml:space="preserve">No. De carreras acreditadas </t>
  </si>
  <si>
    <t>No. Total de carreras</t>
  </si>
  <si>
    <t>+ del 30%</t>
  </si>
  <si>
    <t>20%-30%</t>
  </si>
  <si>
    <t>- de 20%</t>
  </si>
  <si>
    <t>Desarrollar los Proyectos de Investigación</t>
  </si>
  <si>
    <t>Medir el porcentaje de Proyectos de Investgacion</t>
  </si>
  <si>
    <t>No. De proyectos de investigación realizados entre el numero de Proyectos planeados.</t>
  </si>
  <si>
    <t>Lic. Rosalva sandoval Guerrero</t>
  </si>
  <si>
    <t>No. De proyectos de investigación realizados</t>
  </si>
  <si>
    <t>No. De proyectos de investigación planeados</t>
  </si>
  <si>
    <t>Coordinar las actividades del Posgrado</t>
  </si>
  <si>
    <t>Aplicación de examen de nuevo ingreso</t>
  </si>
  <si>
    <t>Que presenten el examen de admisión todos los solicitantes</t>
  </si>
  <si>
    <t>Alumnos que presentan el examen de admisión</t>
  </si>
  <si>
    <t>Total de solicitantes</t>
  </si>
  <si>
    <t>F.3</t>
  </si>
  <si>
    <t>P.3</t>
  </si>
  <si>
    <t>Celebrar más convenios de vinculación para ofrecer mayores oportunidades de vinculación a los alumnos</t>
  </si>
  <si>
    <t>100 o menos</t>
  </si>
  <si>
    <t>No. De alumnos participantes</t>
  </si>
  <si>
    <t>+ del 50%</t>
  </si>
  <si>
    <t>40%-50%</t>
  </si>
  <si>
    <t>30%-40%</t>
  </si>
  <si>
    <t>Lograr mayor numero de Egresados en sector laboral</t>
  </si>
  <si>
    <t>No. De egresados en el sector laboral</t>
  </si>
  <si>
    <t>Total de egresados</t>
  </si>
  <si>
    <t>62%-100%</t>
  </si>
  <si>
    <t>50%-62%</t>
  </si>
  <si>
    <t>- de 50%</t>
  </si>
  <si>
    <t>F.4</t>
  </si>
  <si>
    <t>P.4</t>
  </si>
  <si>
    <t>C4.1</t>
  </si>
  <si>
    <t>C4.2</t>
  </si>
  <si>
    <t>C4.3</t>
  </si>
  <si>
    <t>Contribuir a la formación integral de los alumnos</t>
  </si>
  <si>
    <t>Lic. Joel de la Rosa Mares</t>
  </si>
  <si>
    <t>No. Alumnos en actividades deportivas</t>
  </si>
  <si>
    <t>30%-35%</t>
  </si>
  <si>
    <t>25%-30%</t>
  </si>
  <si>
    <t>- de 25%</t>
  </si>
  <si>
    <t>A4.C4.1.2</t>
  </si>
  <si>
    <t xml:space="preserve">No. Alumnos en actividades culturales </t>
  </si>
  <si>
    <t>A4.C4.2.1</t>
  </si>
  <si>
    <t xml:space="preserve">No. Alumnos en actividades deportivas </t>
  </si>
  <si>
    <t>A4.C4.2.2</t>
  </si>
  <si>
    <t>semestral</t>
  </si>
  <si>
    <t xml:space="preserve">No. De alumnos que aprueban el examen TOEFL-ITP  </t>
  </si>
  <si>
    <t>No. De alumnos que presentan el examen</t>
  </si>
  <si>
    <t>75%-100%</t>
  </si>
  <si>
    <t>60%-75%</t>
  </si>
  <si>
    <t>- de 60%</t>
  </si>
  <si>
    <t>NOMBRE DEL PROYECTO</t>
  </si>
  <si>
    <t>RESPONSABLE</t>
  </si>
  <si>
    <t>Capacitación a personal administrativo</t>
  </si>
  <si>
    <t>Recursos Humanos</t>
  </si>
  <si>
    <t>Certificaciones</t>
  </si>
  <si>
    <t>Recursos Materiales</t>
  </si>
  <si>
    <t>Prefectura</t>
  </si>
  <si>
    <t>Mantenimiento</t>
  </si>
  <si>
    <t>Eventos Institucionales</t>
  </si>
  <si>
    <t>CIE/Programa Emprendedor / Enfermería</t>
  </si>
  <si>
    <t>Control Escolar</t>
  </si>
  <si>
    <t>Coordinación de Carreras</t>
  </si>
  <si>
    <t>Difusión Institucional</t>
  </si>
  <si>
    <t>Centro de cómputo</t>
  </si>
  <si>
    <t>Aulas Laboratorio de cómputo</t>
  </si>
  <si>
    <t>Laboratorio de Ingeniería Tecnológica</t>
  </si>
  <si>
    <t>Biblioteca</t>
  </si>
  <si>
    <t>Servicios Generales</t>
  </si>
  <si>
    <t>Recursos Financieros</t>
  </si>
  <si>
    <t>Servicios Personales</t>
  </si>
  <si>
    <t>Control Interno</t>
  </si>
  <si>
    <t>Dirección General</t>
  </si>
  <si>
    <t>Planeación y Programación Presupuestal</t>
  </si>
  <si>
    <t>Juanita Ramos</t>
  </si>
  <si>
    <t>Graciela Castro</t>
  </si>
  <si>
    <t>Cesar Lozano</t>
  </si>
  <si>
    <t>Naty Salomón</t>
  </si>
  <si>
    <t>Javier Guardiola</t>
  </si>
  <si>
    <t>Ivan Chairez</t>
  </si>
  <si>
    <t>Alan Botello</t>
  </si>
  <si>
    <t>Claudia Vázquez</t>
  </si>
  <si>
    <t>Roberto de la Garza</t>
  </si>
  <si>
    <t>Fidencio Mendoza</t>
  </si>
  <si>
    <t>Jose Luiz Márquez</t>
  </si>
  <si>
    <t>Alberto Moreno</t>
  </si>
  <si>
    <t>Rosario Muñoz</t>
  </si>
  <si>
    <t>Telma Galarza</t>
  </si>
  <si>
    <t>Jessica Castellanos</t>
  </si>
  <si>
    <t>Lourdes Suárez</t>
  </si>
  <si>
    <t>Arturo Martínez</t>
  </si>
  <si>
    <t>UNIDAD ADMINISTRATIVA</t>
  </si>
  <si>
    <t>Administración</t>
  </si>
  <si>
    <t>Planeación</t>
  </si>
  <si>
    <t>Académica</t>
  </si>
  <si>
    <t>Laura Saldúa</t>
  </si>
  <si>
    <t>Rafael Liñan</t>
  </si>
  <si>
    <t>Rocío Mendoza</t>
  </si>
  <si>
    <t>Martina de la Cruz</t>
  </si>
  <si>
    <t>Patricia Estrada</t>
  </si>
  <si>
    <t>Becas</t>
  </si>
  <si>
    <t>Movilidad</t>
  </si>
  <si>
    <t>Servicio social</t>
  </si>
  <si>
    <t>Academias</t>
  </si>
  <si>
    <t>Acreditación</t>
  </si>
  <si>
    <t>Investigación</t>
  </si>
  <si>
    <t>Posgrado</t>
  </si>
  <si>
    <t>Alerta temprana y Tutorías</t>
  </si>
  <si>
    <t>Residencias Profesionales</t>
  </si>
  <si>
    <t>Eventos y concursos académicos</t>
  </si>
  <si>
    <t>Actos protocolarios de egreso</t>
  </si>
  <si>
    <t>Formación y actualizacion docente</t>
  </si>
  <si>
    <t>Aplicación y selección de estudiantes</t>
  </si>
  <si>
    <t>Convenios</t>
  </si>
  <si>
    <t>Visitas/Interacción con empresas</t>
  </si>
  <si>
    <t>Egresados y bolsa de trabajo</t>
  </si>
  <si>
    <t>5.1.1 Coordinar con los órganos locales de cultura física y deporte la implementación de programas de actividad fisica y deportiva en las escuelas para favorecer el desarrollo integral de los y las estudiantes.</t>
  </si>
  <si>
    <t>C3.1 Se logró la eficiencia en los Convenios de Vinculación</t>
  </si>
  <si>
    <t>C3.2 Se realizaron las visitas a empresas necesarias</t>
  </si>
  <si>
    <t>C3.3 Se aumentó el Indice de Egresados</t>
  </si>
  <si>
    <t>C4.1 Mayor participación en actividades extraescolares</t>
  </si>
  <si>
    <t>C4.2 Mayor oferta de actividades extraescolares</t>
  </si>
  <si>
    <t>C4.3 Se logró la instalación del Centro de Idiomas</t>
  </si>
  <si>
    <t>A2.C2.1.1 Apoyar a los alumnos en condiciones de riesgo académico</t>
  </si>
  <si>
    <t>A2.C2.1.2 Coordinar las actividades para el otorgamiento de becas</t>
  </si>
  <si>
    <t>A2.C2.1.3 Gestionar la movilidad estudiantil nacional e internacional</t>
  </si>
  <si>
    <t>A2.C2.1.4 Coordinar la colocación de alumnos para que cumplan su servicio social</t>
  </si>
  <si>
    <t>A2.C2.1.5 Coordinar la colocación de alumnos para que cumplan sus Residencias</t>
  </si>
  <si>
    <t>A2.C2.1.6 Realizar eventos y concursos académicos</t>
  </si>
  <si>
    <t>A2.C2.1.7 Coordinar la realización de los actos protocolarios</t>
  </si>
  <si>
    <t>A2.C2.2.1 Gestionar la formación y actualizacion docente</t>
  </si>
  <si>
    <t>A2.C2.2.2 Academias</t>
  </si>
  <si>
    <t>A2.C2.2.3 Acreditación</t>
  </si>
  <si>
    <t>A2.C2.2.4 Investigación</t>
  </si>
  <si>
    <t>A2.C2.2.5 Posgrado</t>
  </si>
  <si>
    <t>A2.C2.2.6 Aplicación de examen de nuevo ingreso</t>
  </si>
  <si>
    <t>A3.C3.1.1 Celebrar más convenios con el sector productivo y social</t>
  </si>
  <si>
    <t>A3.C3.2.1 Coordinar y gestionar las visitas e interacción con las empresas</t>
  </si>
  <si>
    <t>A3.C3.3.1 Realizar el seguimiento de egresados y de la bolsa de trabajo</t>
  </si>
  <si>
    <t>A4.C4.1.1 Gestionar mayor participación de alumnos en actividades deportivas</t>
  </si>
  <si>
    <t>A4.C4.1.2 Gestionar mayor participación de alumnos en actividades culturales</t>
  </si>
  <si>
    <t>A4.C4.2.1 Brindar más alternativas de Actividades deportivas para los alumnos</t>
  </si>
  <si>
    <t>A4.C4.2.2 Brindar más alternativas de Actividades culturales para los alumnos</t>
  </si>
  <si>
    <t>A4.C4.3.1 Coordinar el centro de Idiomas de la institución</t>
  </si>
  <si>
    <t>Actividades deportivas</t>
  </si>
  <si>
    <t>Actividades culturales</t>
  </si>
  <si>
    <t>Idiomas</t>
  </si>
  <si>
    <t>Joel de la Rosa</t>
  </si>
  <si>
    <t>TOTAL</t>
  </si>
  <si>
    <t>Transparencia</t>
  </si>
  <si>
    <t>CAPITULO</t>
  </si>
  <si>
    <t>C4.4</t>
  </si>
  <si>
    <t>C4.4 Se logró una educación inclusiva</t>
  </si>
  <si>
    <t>A4.C4.4.1 Promover la Educación Inclusiva</t>
  </si>
  <si>
    <t>Educación Inclusiva</t>
  </si>
  <si>
    <t>Paula</t>
  </si>
  <si>
    <t>Celebrar más convenios con el sector productivo y social</t>
  </si>
  <si>
    <t>Coordinar y gestionar las visitas a empresas</t>
  </si>
  <si>
    <t>Realizar el seguimiento de egresados y de la bolsa de trabajo</t>
  </si>
  <si>
    <t>Gestionar mayor participación de alumnos en actividades deportivas</t>
  </si>
  <si>
    <t>Gestionar mayor participación de alumnos en actividades culturales</t>
  </si>
  <si>
    <t>Brindar más alternativas de Actividades deportivas para los alumnos</t>
  </si>
  <si>
    <t>Brindar más alternativas de Actividades culturales para los alumnos</t>
  </si>
  <si>
    <t>Coordinar el centro de Idiomas de la institución</t>
  </si>
  <si>
    <t>Promover la educación inclusiva</t>
  </si>
  <si>
    <t>A2.C2.1.1</t>
  </si>
  <si>
    <t>A2.C2.1.2</t>
  </si>
  <si>
    <t>A2.C2.1.3</t>
  </si>
  <si>
    <t>A2.C2.1.4</t>
  </si>
  <si>
    <t>A2.C2.1.5</t>
  </si>
  <si>
    <t>A2.C2.1.6</t>
  </si>
  <si>
    <t>A2.C2.1.7</t>
  </si>
  <si>
    <t>A2.C2.2.1</t>
  </si>
  <si>
    <t>A2.C2.2.2</t>
  </si>
  <si>
    <t>A2.C2.2.3</t>
  </si>
  <si>
    <t>A2.C2.2.4</t>
  </si>
  <si>
    <t>A2.C2.2.5</t>
  </si>
  <si>
    <t>A2.C2.2.6</t>
  </si>
  <si>
    <t>C3.1</t>
  </si>
  <si>
    <t>C3.2</t>
  </si>
  <si>
    <t>C3.3</t>
  </si>
  <si>
    <t>A3.C3.1.1</t>
  </si>
  <si>
    <t>A3.C3.2.1</t>
  </si>
  <si>
    <t>A3.C3.3.1</t>
  </si>
  <si>
    <t>A4.C4.1.1</t>
  </si>
  <si>
    <t>A4.C4.3.1</t>
  </si>
  <si>
    <t>A4.C4.4.1</t>
  </si>
  <si>
    <t>Lograr más visitas e interacción con las empresas</t>
  </si>
  <si>
    <t>No. de Convenios celebrados</t>
  </si>
  <si>
    <t>% Alumnos que aprueban el examen TOEFL-ITP</t>
  </si>
  <si>
    <t>Coordinación del presupuesto de la institucion</t>
  </si>
  <si>
    <t>Gestión de Acciones</t>
  </si>
  <si>
    <t>No. de Cierres contables en tiempo</t>
  </si>
  <si>
    <t>% de solicitudes atendidas</t>
  </si>
  <si>
    <t>% de visitas promocionales</t>
  </si>
  <si>
    <t>Asignar a estudiantes  las materias a cursar a inicios del periodo</t>
  </si>
  <si>
    <t>INSTITUTO TECNOLOGICO SUPERIOR DE MONCLOVA</t>
  </si>
  <si>
    <t>Alineacion Estrategica</t>
  </si>
  <si>
    <t>Alineacion al Plan nacional de Desarrollo</t>
  </si>
  <si>
    <t>Efectividad Organizacional</t>
  </si>
  <si>
    <t>ENTIDAD:INSTITUTO TECNOLOGICO SUPERIOR DE MONCLOVA</t>
  </si>
  <si>
    <t>Periodo: 2023</t>
  </si>
  <si>
    <t>Servicio de Calidad</t>
  </si>
  <si>
    <t>Fortalecimiento Academico</t>
  </si>
  <si>
    <t>1</t>
  </si>
  <si>
    <t>2</t>
  </si>
  <si>
    <t>3</t>
  </si>
  <si>
    <t>Vinculacion</t>
  </si>
  <si>
    <t>Nombre del Programa</t>
  </si>
  <si>
    <t>4</t>
  </si>
  <si>
    <t>Formacion Integral</t>
  </si>
  <si>
    <t xml:space="preserve">Medios de Verificacion
</t>
  </si>
  <si>
    <t>1er Trimestre</t>
  </si>
  <si>
    <t>2 do Trimestre</t>
  </si>
  <si>
    <t>3 er Trimestre</t>
  </si>
  <si>
    <t>4 to Trimestre</t>
  </si>
  <si>
    <t>PDI 2019-2024  INSTITUTO TECNOLÓGICO SUPERIOR DE MONCLOVA</t>
  </si>
  <si>
    <t>3 ejes estratégicos, un eje transversal, 6 objetivos, 27 líneas de acción, 89 proyectos y 102 indicadores</t>
  </si>
  <si>
    <t>ALCANZADO AL CIERRE DE  JULIO 2025</t>
  </si>
  <si>
    <t>Objetivo</t>
  </si>
  <si>
    <t>Línea de Acción</t>
  </si>
  <si>
    <t>No.</t>
  </si>
  <si>
    <t>Proyecto</t>
  </si>
  <si>
    <t>Unidad de medida</t>
  </si>
  <si>
    <t>Medida</t>
  </si>
  <si>
    <t>Área Responsable</t>
  </si>
  <si>
    <t>Línea base 2019</t>
  </si>
  <si>
    <t>Año 2020</t>
  </si>
  <si>
    <t>META ITSM 2021</t>
  </si>
  <si>
    <t>META ITSM 2022</t>
  </si>
  <si>
    <t>META ITSM 2023</t>
  </si>
  <si>
    <t>META ITSM 2024</t>
  </si>
  <si>
    <t>Línea Base 2024</t>
  </si>
  <si>
    <t>META ITSM 2025</t>
  </si>
  <si>
    <r>
      <rPr>
        <b/>
        <sz val="8"/>
        <color rgb="FFFFFFFF"/>
        <rFont val="Arial"/>
      </rPr>
      <t>Alcanzado</t>
    </r>
    <r>
      <rPr>
        <b/>
        <sz val="10"/>
        <color rgb="FFFFFFFF"/>
        <rFont val="Arial"/>
      </rPr>
      <t xml:space="preserve"> 1er. Trim. 2025</t>
    </r>
  </si>
  <si>
    <t>A 2°. Trim. 2025</t>
  </si>
  <si>
    <r>
      <rPr>
        <b/>
        <sz val="8"/>
        <color rgb="FFFFFFFF"/>
        <rFont val="Arial"/>
      </rPr>
      <t>Alcanzado</t>
    </r>
    <r>
      <rPr>
        <b/>
        <sz val="10"/>
        <color rgb="FFFFFFFF"/>
        <rFont val="Arial"/>
      </rPr>
      <t xml:space="preserve"> 3er. Trim. 2025</t>
    </r>
  </si>
  <si>
    <r>
      <rPr>
        <b/>
        <sz val="8"/>
        <color rgb="FFFFFFFF"/>
        <rFont val="Arial"/>
      </rPr>
      <t>Alcanzado</t>
    </r>
    <r>
      <rPr>
        <b/>
        <sz val="10"/>
        <color rgb="FFFFFFFF"/>
        <rFont val="Arial"/>
      </rPr>
      <t xml:space="preserve"> 4 to . Trim. 2025</t>
    </r>
  </si>
  <si>
    <t>FIRMA DE RESPONSABLE</t>
  </si>
  <si>
    <t>1.- Fortalecer la calidad de la oferta educativa</t>
  </si>
  <si>
    <t>Mejorar la calidad, la pertinencia y la evaluación de los programas académicos de licenciatura y posgrado hacia un nivel de competencia internacional.</t>
  </si>
  <si>
    <t>1.1.1</t>
  </si>
  <si>
    <t xml:space="preserve">Implementar el modelo educativo actualizado por el TecNM. </t>
  </si>
  <si>
    <t>Modelo Educativo del TecNM implementado</t>
  </si>
  <si>
    <t xml:space="preserve">Modelo educativo implementado </t>
  </si>
  <si>
    <t xml:space="preserve">Modelo educativo implementado en el año N </t>
  </si>
  <si>
    <t>ANUAL</t>
  </si>
  <si>
    <t>Mtro. Juan Darío Hernández</t>
  </si>
  <si>
    <t>1.1.2</t>
  </si>
  <si>
    <t xml:space="preserve">Autoevaluación de los programas educativos del nivel licenciatura. </t>
  </si>
  <si>
    <t xml:space="preserve">Propuesta de evaluación elaborada </t>
  </si>
  <si>
    <t xml:space="preserve">Evaluación elaborada en el año N </t>
  </si>
  <si>
    <t>Lic. Roberto de la Garza de Luna</t>
  </si>
  <si>
    <t>Confirmar si los programas que se tiene proyectado evluar son los de Mecanica y GE, por el procentaje que representa de ser acreditados en cuanto a porcentaje de estudiantes</t>
  </si>
  <si>
    <t>1.1.3</t>
  </si>
  <si>
    <t>Incremento del número de programas acreditados o autoevaluados positivamente en el nivel licenciatura.</t>
  </si>
  <si>
    <t xml:space="preserve">Porcentaje de programas de licenciatura acreditados </t>
  </si>
  <si>
    <t>Programa de licenciatura acreditado</t>
  </si>
  <si>
    <t>(Número de programas de licenciatura acreditados en el año N/Total de programas de licenciatura evaluables en el año N)*100</t>
  </si>
  <si>
    <t xml:space="preserve">ACUMULADO </t>
  </si>
  <si>
    <t>33.3%</t>
  </si>
  <si>
    <t>16.5%</t>
  </si>
  <si>
    <t>NA</t>
  </si>
  <si>
    <t>Es un indicador que si aplica y que se debe aplicar estrategia para acreditar cuando menos los dos programas a autoevaluar, lo que representa el 33% como meta</t>
  </si>
  <si>
    <t xml:space="preserve">Porcentaje de estudiantes de licenciatura inscritos en programas acreditados </t>
  </si>
  <si>
    <t xml:space="preserve">Estudiante de licenciatura inscrito  </t>
  </si>
  <si>
    <t xml:space="preserve">(Número de estudiantes de licenciatura inscritos en programas acreditados y evaluables en el año N/Matrícula total de estudiantes de licenciatura en el año N) *100 </t>
  </si>
  <si>
    <t>60.36%</t>
  </si>
  <si>
    <t>35.5%</t>
  </si>
  <si>
    <t>46.12%</t>
  </si>
  <si>
    <t>16.3%</t>
  </si>
  <si>
    <t>39.7%</t>
  </si>
  <si>
    <t>Es un indicador que si aplica, el porcentaje de los programas considerados a autoevaluar Gestión Empresarial/ Mecnica representan el 34% como meta, por lo que sería conveniente considerar por estrategia evaluar los que tengan mayor numero de estudiantes GE e Industrial</t>
  </si>
  <si>
    <t>1.1.4</t>
  </si>
  <si>
    <t>Incremento del número de programas registrados en el Programa Nacional de Posgrados de Calidad (PNPC) del CONACyT.</t>
  </si>
  <si>
    <t>Porcentaje de programas de posgrado registrados en el PNPC</t>
  </si>
  <si>
    <t>Programa de posgrado registrado</t>
  </si>
  <si>
    <t>Total, de nuevos programas de posgrado autorizados con registro (PNPC) en el año N</t>
  </si>
  <si>
    <t>1.1.5</t>
  </si>
  <si>
    <t xml:space="preserve">Apertura de programas de posgrado. </t>
  </si>
  <si>
    <t xml:space="preserve">Número programas de posgrado autorizados </t>
  </si>
  <si>
    <t xml:space="preserve">Programa de posgrado autorizado </t>
  </si>
  <si>
    <t xml:space="preserve">Total, de programas de posgrado autorizados en el año N </t>
  </si>
  <si>
    <t>Es un indicador que si aplica, aunque ahora este en cero, se debe realizar acciones para de acuerdo al proceso conseguir la autorización de programas de posgrado</t>
  </si>
  <si>
    <t>1.1.6</t>
  </si>
  <si>
    <t>Fomento a la creación de posgrados interinstitucionales, multisedes, con la industria y en diferentes modalidades educativas</t>
  </si>
  <si>
    <t>Número de nuevos programas de posgrado especiales, interinstitucionales y/o multisedes autorizados</t>
  </si>
  <si>
    <t>Programa de posgrado especial, interinstitucional y/o multisede autorizado</t>
  </si>
  <si>
    <t>Número de programas de posgrado especial, interinstitucional y/o multisede autorizados en el año N</t>
  </si>
  <si>
    <t>Mejorar el nivel de habilitación del personal académico.</t>
  </si>
  <si>
    <t>1.2.1</t>
  </si>
  <si>
    <t xml:space="preserve">Fortalecimiento e incremento de la planta académica. </t>
  </si>
  <si>
    <t xml:space="preserve">Número de Académicos con plaza </t>
  </si>
  <si>
    <t xml:space="preserve">Personal académico </t>
  </si>
  <si>
    <t>Número de nuevos académicos incorporados a la planta docente del ITSM</t>
  </si>
  <si>
    <t>32/29</t>
  </si>
  <si>
    <t xml:space="preserve">La meta es el numero total de plazas asignadas o autorizadas por el TecNM vs Plazas ocupadas, es un indicador acumulado, por lo que se requiere unicamente el numero de plazas nuevas asignadas por trimestre							
</t>
  </si>
  <si>
    <t>1.2.2</t>
  </si>
  <si>
    <t xml:space="preserve">Fortalecimiento de los programas de formación, actualización docente y profesional del personal académico. </t>
  </si>
  <si>
    <t xml:space="preserve">Número de académicos participantes en cursos de capacitación </t>
  </si>
  <si>
    <t xml:space="preserve">Académico participante </t>
  </si>
  <si>
    <t xml:space="preserve">Número de académicos participantes en cursos de formación y actualización en el año N </t>
  </si>
  <si>
    <t>?</t>
  </si>
  <si>
    <t>Lic. Claudia Patricia Estrada Marines</t>
  </si>
  <si>
    <t>La meta del indicador sería en referencia al numero total de docentes y se mide por trimestre, es decir, que trimestralmente se coloque el numero de docentes que se capacitaron en ese periodo, si no hubo capacitación en el trimestre coloque 0, al finalizar el año se suman los datos trimestrales verificando que se haya cumplido con la meta (varia el indicador en el reporte de indicador por PE)</t>
  </si>
  <si>
    <t>1.2.3</t>
  </si>
  <si>
    <t xml:space="preserve">Impulso del personal académico para la realización de estudios de posgrado nacionales. </t>
  </si>
  <si>
    <t xml:space="preserve">Número de académicos con grado de especialidad, maestría o doctorado </t>
  </si>
  <si>
    <t xml:space="preserve">Académico con posgrado </t>
  </si>
  <si>
    <t xml:space="preserve">Número de académicos con grado de especialidad, maestría o doctorado en el año N </t>
  </si>
  <si>
    <t xml:space="preserve">Dos docentes obtubieron el grado de posgrado; sin embargo dos de los docentes recien jubilados tambien tenían el grado. lo que generó que se quedara el indicador igual. </t>
  </si>
  <si>
    <t>1.2.4</t>
  </si>
  <si>
    <t xml:space="preserve">Incremento del número de académicos con reconocimiento del perfil deseable conforme al Programa para el Desarrollo Profesional Docente (PRODEP). </t>
  </si>
  <si>
    <t xml:space="preserve">Número de académicos con reconocimiento al perfil deseable vigente </t>
  </si>
  <si>
    <t xml:space="preserve">Académico con perfil deseable </t>
  </si>
  <si>
    <t xml:space="preserve">Número de académicos con perfil deseable en el año N </t>
  </si>
  <si>
    <t xml:space="preserve">La carrera de electrónica no reporta académicos con reconocimiento al perfil deseable, </t>
  </si>
  <si>
    <t>1.2.5</t>
  </si>
  <si>
    <t xml:space="preserve">Actualización de la planta académica en competencias digitales. </t>
  </si>
  <si>
    <t xml:space="preserve">Número de académicos con competencias digitales </t>
  </si>
  <si>
    <t xml:space="preserve">Académico con competencias digitales </t>
  </si>
  <si>
    <t xml:space="preserve">Número de académicos con competencias digitales en el año N </t>
  </si>
  <si>
    <t>La meta del indicador sería en referencia al numero total de docentes y se mide por trimestre, es decir, que trimestralmente se coloque el numero de docentes que se capacitaron en ese periodo, si no hubo capacitación en el trimestre coloque 0, al finalizar el año se suman los datos trimestrales verificando que se haya cumplido con la meta</t>
  </si>
  <si>
    <t>Promover el uso de las tecnologías de información y comunicación en el servicio educativo.</t>
  </si>
  <si>
    <t>1.3.1</t>
  </si>
  <si>
    <t xml:space="preserve">Incremento del uso de las TICs en el proceso de enseñanza-aprendizaje. </t>
  </si>
  <si>
    <t xml:space="preserve">Número de académicos formados en recursos educativos digitales, en ambientes virtuales de aprendizaje </t>
  </si>
  <si>
    <t xml:space="preserve">Académico formado </t>
  </si>
  <si>
    <t xml:space="preserve">Número de académicos que acreditan el DREAVA en el año N </t>
  </si>
  <si>
    <t>1.3.2</t>
  </si>
  <si>
    <t xml:space="preserve">Incremento de los niveles de competencias del personal de apoyo y asistencia a la educación y personal directivo. </t>
  </si>
  <si>
    <t xml:space="preserve">Número PAAE y directivos que tomaron al menos un curso de capacitación presencial o a distancia </t>
  </si>
  <si>
    <t xml:space="preserve">PAAE y personal directivo capacitado </t>
  </si>
  <si>
    <t xml:space="preserve">Número de personal de apoyo y asistencia a la educación y directivo capacitados en el año N </t>
  </si>
  <si>
    <t>Administrativa</t>
  </si>
  <si>
    <t>Lic. Juanita G. Ramos García</t>
  </si>
  <si>
    <t>coloque la meta para el año 2025, el indicador del primero y segundo trimestre (personas capacitadas trimestralmente)</t>
  </si>
  <si>
    <t>1.3.3</t>
  </si>
  <si>
    <t>Formación de células de producción de materiales educativos y recursos digitales del TecNM.</t>
  </si>
  <si>
    <t>Número de células de producción de materiales educativos y recursos digitales conformadas</t>
  </si>
  <si>
    <t>Célula de producción conformada</t>
  </si>
  <si>
    <t>Número de células de producción conformadas en el año N</t>
  </si>
  <si>
    <t>Mejorar el posicionamiento del ITSM a nivel nacional e internacional</t>
  </si>
  <si>
    <t>1.4.1</t>
  </si>
  <si>
    <r>
      <t>Posicionamiento del TecNM en las clasificadoras académicas mundiales (</t>
    </r>
    <r>
      <rPr>
        <i/>
        <sz val="10"/>
        <rFont val="Arial"/>
        <family val="2"/>
      </rPr>
      <t>Rankings</t>
    </r>
    <r>
      <rPr>
        <sz val="10"/>
        <rFont val="Arial"/>
        <family val="2"/>
      </rPr>
      <t>).</t>
    </r>
  </si>
  <si>
    <r>
      <t>Posición que ocupa el TecNM en las clasificadoras internacionales (</t>
    </r>
    <r>
      <rPr>
        <i/>
        <sz val="10"/>
        <rFont val="Arial"/>
        <family val="2"/>
      </rPr>
      <t>Rankings</t>
    </r>
    <r>
      <rPr>
        <sz val="10"/>
        <rFont val="Arial"/>
        <family val="2"/>
      </rPr>
      <t>)</t>
    </r>
  </si>
  <si>
    <r>
      <t>Posición en las clasificadoras internacionales (</t>
    </r>
    <r>
      <rPr>
        <i/>
        <sz val="10"/>
        <rFont val="Arial"/>
        <family val="2"/>
      </rPr>
      <t>Rankings</t>
    </r>
  </si>
  <si>
    <r>
      <t>Posicionamiento del TecNM de acuerdo a las clasificadoras internacionales (</t>
    </r>
    <r>
      <rPr>
        <i/>
        <sz val="10"/>
        <rFont val="Arial"/>
        <family val="2"/>
      </rPr>
      <t>Rankings</t>
    </r>
    <r>
      <rPr>
        <sz val="10"/>
        <rFont val="Arial"/>
        <family val="2"/>
      </rPr>
      <t>) en el año N</t>
    </r>
  </si>
  <si>
    <t>DETERMINADO POR EL TECNM</t>
  </si>
  <si>
    <t>Es un indicador del TecNM; sin embargo este indicador es en base a la participación de cada uno de los Tecnológicos con proyectos o resultados académicos a nivel internacional</t>
  </si>
  <si>
    <t>1.4.2</t>
  </si>
  <si>
    <t xml:space="preserve">Incremento de la participación de académicos y estudiantes en las convocatorias nacionales e internacionales. </t>
  </si>
  <si>
    <t xml:space="preserve">Académicos y estudiantes participantes en convocatorias en materia académica y/o de investigación </t>
  </si>
  <si>
    <t xml:space="preserve">Académico y estudiante participante </t>
  </si>
  <si>
    <t xml:space="preserve">Número de académicos y estudiantes participantes en convocatorias en materia académica y/o de investigación en el año N </t>
  </si>
  <si>
    <t xml:space="preserve">El indicador es aunal, al corte del mes de septiembre el resultado es de 141, sería conveniente tener el dato trimestralmente </t>
  </si>
  <si>
    <t>1.4.3</t>
  </si>
  <si>
    <t xml:space="preserve">Incremento del número de académicos y de estudiantes que adquieran la habilidad de comunicación en una segunda lengua. </t>
  </si>
  <si>
    <t xml:space="preserve">Porcentaje de académicos y alumnos con habilidad de comunicación en una segunda lengua </t>
  </si>
  <si>
    <t xml:space="preserve">Académico y alumno bilingüe </t>
  </si>
  <si>
    <t xml:space="preserve">(Número de académicos y alumnos con habilidad de comunicación en una segunda lengua en el año N/Número total de académicos y alumnos en el año N)*100 </t>
  </si>
  <si>
    <t>6.9%</t>
  </si>
  <si>
    <t>Lic.  Martina de la Cruz Mata</t>
  </si>
  <si>
    <t>Verificar que el dato del trimestre anterior es el correcto/ académicos refiere alumnos y docentes</t>
  </si>
  <si>
    <t>1.4.4</t>
  </si>
  <si>
    <t xml:space="preserve">Movilidad de académicos y estudiantes a nivel nacional e internacional. </t>
  </si>
  <si>
    <t xml:space="preserve">Número de académicos y estudiantes que participan en programas de intercambio académico nacional e internacional </t>
  </si>
  <si>
    <t xml:space="preserve">Número de académicos y estudiantes que participan en programas de intercambio académico nacional e internacional en el año N </t>
  </si>
  <si>
    <t>Vinculacón</t>
  </si>
  <si>
    <t xml:space="preserve">Ing. Rocío del C. Mendoza Riojas </t>
  </si>
  <si>
    <t>Se tomó como referencia la meta  del año inmediato anterior, queda pendiente el indicador de los dos trimestres del año 2025</t>
  </si>
  <si>
    <t>1.4.5</t>
  </si>
  <si>
    <t>Incremento de los planes y programas de estudio impartidos en una segunda lengua</t>
  </si>
  <si>
    <t>Número de asignaturas, planes o programas académicos impartidos en una segunda lengua</t>
  </si>
  <si>
    <t>Asignatura, plan o programa académico impartido</t>
  </si>
  <si>
    <t>Número de asignaturas, planes o programas académicos impartidos en una segunda lengua en el año N</t>
  </si>
  <si>
    <t>Es importante definir al menos la meta y aplicar etrategias para tratar de cumplir el indicador</t>
  </si>
  <si>
    <t>Incorporar, como parte de la calidad educativa, los temas de inclusión, igualdad y desarrollo sustentable.</t>
  </si>
  <si>
    <t xml:space="preserve">ET.1.1 </t>
  </si>
  <si>
    <t xml:space="preserve">Fomento entre la comunidad del TecNM Campus Monclova, del cuidado del medio ambiente, la biodiversidad y el entorno sustentable. </t>
  </si>
  <si>
    <t xml:space="preserve">Implementar campañas de concientización y promoción de la bioética </t>
  </si>
  <si>
    <t xml:space="preserve">Campaña implementada </t>
  </si>
  <si>
    <t>Número campañas de concientización y promoción de la bioética Implementada entre la comunidad del ITSM en el año N</t>
  </si>
  <si>
    <t xml:space="preserve">ET.1.2 </t>
  </si>
  <si>
    <t xml:space="preserve">Integración en los planes y programas de estudio de elementos con orientación hacia el desarrollo sustentable y la inclusión. </t>
  </si>
  <si>
    <t xml:space="preserve">Porcentaje de programas académicos con elementos orientados hacia el desarrollo sustentable y la inclusión </t>
  </si>
  <si>
    <t xml:space="preserve">Programa académico con temas de desarrollo sustentable e inclusión </t>
  </si>
  <si>
    <t xml:space="preserve">(Número de programas académicos con elementos orientados hacia el desarrollo sustentable y la inclusión en el año N/Total de programas académicos en el año N) * 100 </t>
  </si>
  <si>
    <t>ALCANZADO 1er. Trim. 2025</t>
  </si>
  <si>
    <t>ALCANZADO 2°. Trim. 2025</t>
  </si>
  <si>
    <t>2. Ampliar la cobertura con un enfoque de equidad y justicia social</t>
  </si>
  <si>
    <t>Ampliar y diversificar la oferta educativa con énfasis en las regiones con menor índice de cobertura..</t>
  </si>
  <si>
    <t>2.1.1</t>
  </si>
  <si>
    <t>Diagnóstico del estado de las unidades o extensiones de los Institutos tecnológicos</t>
  </si>
  <si>
    <t xml:space="preserve">Porcentaje  de extensiones regularizadas </t>
  </si>
  <si>
    <t xml:space="preserve">Extensiones Regularizadas </t>
  </si>
  <si>
    <t>(Número de extensiones regularizadas en el año N/Total de extensiones sin registro en el año N)*100</t>
  </si>
  <si>
    <t>Ing.Rafael Liñán Torres</t>
  </si>
  <si>
    <t>El tecnológico de Monclvoa no cuenta con etenciones</t>
  </si>
  <si>
    <t>Incrementar la atención a la demanda.</t>
  </si>
  <si>
    <t>2.2.1</t>
  </si>
  <si>
    <t xml:space="preserve">Incremento de la participación de estudiantes en programas oficiales de becas. </t>
  </si>
  <si>
    <t xml:space="preserve">Número de estudiantes beneficiados con una beca </t>
  </si>
  <si>
    <t xml:space="preserve">Estudiante becado </t>
  </si>
  <si>
    <t xml:space="preserve">Número de estudiantes beneficiados con beca en el año N </t>
  </si>
  <si>
    <t>Lic. Claudia Vázques Salinas</t>
  </si>
  <si>
    <t>2.2.2</t>
  </si>
  <si>
    <t xml:space="preserve">Incremento de la matrícula de licenciatura. </t>
  </si>
  <si>
    <t xml:space="preserve">Tasa de variación de la matrícula de licenciatura </t>
  </si>
  <si>
    <t xml:space="preserve">Estudiante de licenciatura inscrito </t>
  </si>
  <si>
    <t xml:space="preserve">[(Matrícula de licenciatura en el año N/Matrícula de licenciatura en el año N-1)-1]*100 </t>
  </si>
  <si>
    <t>Vinculación/ Planeación/ Acdémico</t>
  </si>
  <si>
    <t>.86</t>
  </si>
  <si>
    <t>2.2.3</t>
  </si>
  <si>
    <t xml:space="preserve">Incremento de la Matrícula de posgrado. </t>
  </si>
  <si>
    <t xml:space="preserve">Tasa de variación de la matrícula de posgrado </t>
  </si>
  <si>
    <t xml:space="preserve">Estudiante de posgrado inscrito </t>
  </si>
  <si>
    <t xml:space="preserve">[(Matrícula de posgrado a alcanzar en el año N/Matrícula de posgrado en el año N-1)-1]*100 </t>
  </si>
  <si>
    <t>ACUMULADO</t>
  </si>
  <si>
    <t>Académico/ Planeación/ Vinculación</t>
  </si>
  <si>
    <t>No se cuenta con Posgrado (que acciones se han realizado para la apertura de programas en posgrado)</t>
  </si>
  <si>
    <t>2.2.4</t>
  </si>
  <si>
    <t xml:space="preserve">Incremento de la Matrícula en la modalidad no escolarizada –a distancia- y mixta. </t>
  </si>
  <si>
    <t xml:space="preserve">Tasa de variación de la matrícula de educación no escolarizada –a distancia- y mixta </t>
  </si>
  <si>
    <t xml:space="preserve">Estudiante de licenciatura inscrito en la modalidad </t>
  </si>
  <si>
    <t xml:space="preserve">[(Matrícula de educación no escolarizada a distancia y mixta en el año N/Matrícula de educación no escolarizada a distancia y mixta en el año N-1)1]*100 </t>
  </si>
  <si>
    <t xml:space="preserve">No se cuenta con la modalidad no escolarizada y mixta, se acaba de aperturar un programa en modalidad virtual, </t>
  </si>
  <si>
    <t>2.2.5</t>
  </si>
  <si>
    <t xml:space="preserve">Fortalecimiento de los programas de tutorías. </t>
  </si>
  <si>
    <t xml:space="preserve">Número de tutores formados </t>
  </si>
  <si>
    <t xml:space="preserve">Tutor formado </t>
  </si>
  <si>
    <t xml:space="preserve">Personal académico formados como tutores en el año N </t>
  </si>
  <si>
    <t>Lic. Claudia P. Estrada Marines</t>
  </si>
  <si>
    <t>2.2.6</t>
  </si>
  <si>
    <t>Mejora de la eficiencia terminal</t>
  </si>
  <si>
    <t>Índice de eficiencia terminal de licenciatura</t>
  </si>
  <si>
    <t>Estudiantes de licenciatura egresados</t>
  </si>
  <si>
    <t>(Número de estudiantes de licenciatura egresados del ITSM en el año N/Número de estudiantes de nuevo ingreso en el año N-5) *100</t>
  </si>
  <si>
    <r>
      <t>Fortalecer la modalidad de educación no escolarizada -a distancia y mixta</t>
    </r>
    <r>
      <rPr>
        <sz val="12"/>
        <color theme="1"/>
        <rFont val="Arial"/>
        <family val="2"/>
      </rPr>
      <t>.</t>
    </r>
  </si>
  <si>
    <t>2.3.1</t>
  </si>
  <si>
    <t xml:space="preserve">Incremento del número de programas educativos en modalidades no escolarizada -a distancia- y mixta. </t>
  </si>
  <si>
    <t xml:space="preserve">Programas académicos en modalidad no escolarizada autorizados </t>
  </si>
  <si>
    <t xml:space="preserve">Programa académico en modalidad no escolarizada autorizado </t>
  </si>
  <si>
    <t xml:space="preserve">Número de programas académicos autorizados en la modalidad no escolarizada en el año N </t>
  </si>
  <si>
    <t>Ing. Rafael Liñán Torres</t>
  </si>
  <si>
    <t>2.3.2</t>
  </si>
  <si>
    <t>Revisión y fortalecimiento de las unidades que ofrecen educación no escolarizada –a distancia- y mixta.</t>
  </si>
  <si>
    <t>Porcentaje de unidades de educación no escolarizada regularizadas</t>
  </si>
  <si>
    <t>Unidad de educación no escolarizada regularizada</t>
  </si>
  <si>
    <t>(Número de Unidades de Educación a Distancia, no escolarizadas y mixta regularizadas en el año N/Total de Unidades de Educación a Distancia, no escolarizadas y mixta en el año N)*100</t>
  </si>
  <si>
    <t>EL ITD NO CUENTA CON ESTA MODALIDAD</t>
  </si>
  <si>
    <t>2.3.3</t>
  </si>
  <si>
    <t>Diseño y puesta en operación de nuevas unidades para ofrecer educación no escolarizada -a distancia y mixta-.</t>
  </si>
  <si>
    <t>Porcentaje de unidades de educación no escolarizada creadas bajo una metodología institucional</t>
  </si>
  <si>
    <t>Unidad de educación no escolarizada creada</t>
  </si>
  <si>
    <t>(Número de unidades de educación a distancia, no escolarizadas- y mixta creadas/ Total de unidades de educación a distancia no escolarizadas- y mixta solicitadas)*100</t>
  </si>
  <si>
    <t>Fortalecer la infraestructura física y el equipamiento del ITSM</t>
  </si>
  <si>
    <t>2.4.1</t>
  </si>
  <si>
    <t>Fortalecimiento de talleres y laboratorios del ITSM.</t>
  </si>
  <si>
    <t xml:space="preserve">Porcentaje de talleres y laboratorios modernizados </t>
  </si>
  <si>
    <t xml:space="preserve">Talleres y laboratorios modernizados </t>
  </si>
  <si>
    <t xml:space="preserve">(Número talleres y laboratorios del ITSM modernizado en el año N/Total de talleres y laboratorios del ITSM en el año N) *100  </t>
  </si>
  <si>
    <t>Académico/ Planeación/</t>
  </si>
  <si>
    <t>2.4.2</t>
  </si>
  <si>
    <t xml:space="preserve">Ampliación de la capacidad instalada de aulas para docencia. </t>
  </si>
  <si>
    <t xml:space="preserve">Cantidad de recursos para incrementar el número de aulas gestionados </t>
  </si>
  <si>
    <t xml:space="preserve">Recursos gestionados </t>
  </si>
  <si>
    <t xml:space="preserve">Número de recursos gestionados para la construcción de nuevas aulas en el año N </t>
  </si>
  <si>
    <t>2.4.3</t>
  </si>
  <si>
    <t>Regularización de la propiedad de terrenos e instalaciones del ITSM.</t>
  </si>
  <si>
    <t xml:space="preserve">Número de predios regularizados </t>
  </si>
  <si>
    <t xml:space="preserve">Predio regularizado </t>
  </si>
  <si>
    <t xml:space="preserve">(Número de propiedades  de terreno regularizado en el año N del ITS/ Numero total de terrenos del ITS no propios en el año N ) *100 </t>
  </si>
  <si>
    <t>Establecer mecanismos que fomenten la igualdad, la no discriminación y la inclusión en el ITSM.</t>
  </si>
  <si>
    <t>ET.2.1</t>
  </si>
  <si>
    <t>Promoción de la equidad y justicia social en el quehacer del ITSM.</t>
  </si>
  <si>
    <t xml:space="preserve">Programa de equidad y justicia social implementado </t>
  </si>
  <si>
    <t xml:space="preserve">Programa implementado </t>
  </si>
  <si>
    <t>Número de programas de equidad y justicia social aplicado en el año N</t>
  </si>
  <si>
    <t>ET.2.2</t>
  </si>
  <si>
    <t xml:space="preserve">Atención y ampliación de cobertura de grupos vulnerables y en regiones de alta marginación. </t>
  </si>
  <si>
    <t xml:space="preserve">Porcentaje de espacios accesibles a personas con discapacidad y atención a grupos vulnerables </t>
  </si>
  <si>
    <t xml:space="preserve">Espacios acondicionados </t>
  </si>
  <si>
    <t>Números de espacios adaptados exprofeso en el año N</t>
  </si>
  <si>
    <t>Administrativa/ Planeación</t>
  </si>
  <si>
    <t>Ing. Javier J. Guardiola Núñez</t>
  </si>
  <si>
    <t>3. Impulsar la formación integral de los estudiantes para contribuir al desarrollo de todas sus potencialidades</t>
  </si>
  <si>
    <t>Contribuir al desarrollo humano de los estudiantes en las esferas físico corporal, social, emocional e intelectual cognitivo.</t>
  </si>
  <si>
    <t>3.1.1</t>
  </si>
  <si>
    <t xml:space="preserve">Atención de primer nivel o de prevención. </t>
  </si>
  <si>
    <t xml:space="preserve">Porcentaje de la matrícula de nuevo ingreso que participa en alguno de los programas de primer nivel de atención </t>
  </si>
  <si>
    <t xml:space="preserve">Estudiante de nuevo ingreso participante en alguno de los programas de primer nivel de atención </t>
  </si>
  <si>
    <t xml:space="preserve">(Total de estudiantes de nuevo ingreso que participan en alguno de los programas de primer nivel de atención en el año N/Matrícula total de estudiantes de nuevo ingreso en el año N) *100 </t>
  </si>
  <si>
    <t>3.1.2</t>
  </si>
  <si>
    <t xml:space="preserve">Atención de segundo nivel o de competición y exhibición. </t>
  </si>
  <si>
    <t xml:space="preserve">Porcentaje de la matrícula de los semestres 2 a 12 que participa en alguno de los equipos y grupos representativos o en alguno de los clubes cívico, cultural y deportivo </t>
  </si>
  <si>
    <t xml:space="preserve">Estudiante de los semestres 2 a 12 participante en alguno de los programas de segundo nivel de atención </t>
  </si>
  <si>
    <t xml:space="preserve">(Total de estudiantes de los semestres 2 a 12 que participan en alguno de los grupos o equipos representativos del segundo nivel de atención en el año N/Matrícula total de estudiantes de los semestres 2 a 12 en el año N) *100 </t>
  </si>
  <si>
    <t>Vinculacón/ Extraescolares</t>
  </si>
  <si>
    <t>8.8%</t>
  </si>
  <si>
    <t>12.14%</t>
  </si>
  <si>
    <t>Lic. Rosalva Sandoval</t>
  </si>
  <si>
    <t>Fortalecer las actividades culturales, artísticas, cívicas, deportivas y de recreación.</t>
  </si>
  <si>
    <t>3.2.1</t>
  </si>
  <si>
    <t xml:space="preserve">Fortalecimiento de la infraestructura física para el desarrollo de actividades de compromiso cívico, culturales-artísticas, deportivas y recreativas. </t>
  </si>
  <si>
    <t xml:space="preserve">Porcentaje de instalaciones para el desarrollo de actividades cívicas, culturales y deportivas rehabilitados para su uso </t>
  </si>
  <si>
    <t xml:space="preserve">Espacios rehabilitados </t>
  </si>
  <si>
    <t xml:space="preserve">(Número espacios de infraestructura para el desarrollo de actividades cívicas, culturales, deportivas y recreativas renovadas en el año N/Total de espacios de infraestructura para el desarrollo de actividades cívicas, culturales, deportivas y recreativas existentes en el año N) *100 </t>
  </si>
  <si>
    <t>3.2.2</t>
  </si>
  <si>
    <t xml:space="preserve">Incorporación y formación de promotores para el desarrollo de actividades del compromiso cívico, culturales-artísticas y deportivas. </t>
  </si>
  <si>
    <t xml:space="preserve">Número de promotores culturales, cívicos y deportivos incorporados y/o formados  </t>
  </si>
  <si>
    <t xml:space="preserve">Promotor cultural, cívico y/o deportivo incorporado y/o formado </t>
  </si>
  <si>
    <t xml:space="preserve">(Número de promotores culturales, cívicos y deportivos incorporados y/o formados en el año N/ Número de promotores culturales, cívicos y deportivos programados para incorporación y/o formación en el año N) *100 </t>
  </si>
  <si>
    <t>3.2.3</t>
  </si>
  <si>
    <t xml:space="preserve">Eventos intra y extra muros, de compromiso cívico, culturales, artísticos, deportivos y recreativos. </t>
  </si>
  <si>
    <t xml:space="preserve">Número de eventos culturales, cívicos y deportivos realizados </t>
  </si>
  <si>
    <t xml:space="preserve">Eventos realizados </t>
  </si>
  <si>
    <t xml:space="preserve">Número de eventos culturales, cívicos, deportivos y recreativos realizados intra o extra muros en el año N/ Número de eventos culturales, cívicos, deportivos y recreativos programados para su realización intra o extra muros en el año N) *100  </t>
  </si>
  <si>
    <t>3.2.4</t>
  </si>
  <si>
    <t>Difusión y preservación del patrimonio artístico- cultural y la memoria histórica del Tecnológico Nacional de México</t>
  </si>
  <si>
    <t xml:space="preserve">proyecto de difusión y preservación de patrimonio artístico cultural y la memoria histórica en operación </t>
  </si>
  <si>
    <t>Proyecto implementado</t>
  </si>
  <si>
    <t>Proyecto de difusión y preservación de patrimonio artístico cultural y la memoria histórica en operación  del ITSM.</t>
  </si>
  <si>
    <t>Vinculacón/ Comunicación</t>
  </si>
  <si>
    <t>Ing. Francisco Loera Solís</t>
  </si>
  <si>
    <t>Aunque por ahora se ha considerado como patrimonio el Mural colocado en el lobby del edificio 1, ciertamente cuando se buscó realizar el registro no fué acreditado, se necesario buscar alternativas para contar con proyectos de difusión y patrimonio debidamente registrado.</t>
  </si>
  <si>
    <t>3.2.5</t>
  </si>
  <si>
    <t>Atención de tercer nivel o de especialización</t>
  </si>
  <si>
    <t>Número de estudiantes detectados y canalizados a las instancias correspondientes para el fortalecimiento de sus habilidades</t>
  </si>
  <si>
    <t>Estudiante detectado y canalizado</t>
  </si>
  <si>
    <t>Número de estudiantes detectados y canalizados en el año N</t>
  </si>
  <si>
    <t>Vinculacón/
 Académico</t>
  </si>
  <si>
    <t>Rocío - Roberto</t>
  </si>
  <si>
    <t>?? psicología</t>
  </si>
  <si>
    <t>3.2.6</t>
  </si>
  <si>
    <t>Fuentes alternas de financiamiento para potenciar la participación de estudiantes en actividades, de compromiso cívico, culturales-artísticas y deportivas.</t>
  </si>
  <si>
    <t>Número de proyectos de patrocinio y/o colaboración implementados, con instituciones y organismos, locales, nacionales e internacionales</t>
  </si>
  <si>
    <t>Número de proyectos de patrocinio y/o colaboración implementados en el ITSM, con instituciones y organismos, locales, nacionales e internacionales</t>
  </si>
  <si>
    <t>Fomentar la cultura de la prevención, la seguridad y la solidaridad.</t>
  </si>
  <si>
    <t>3.3.1</t>
  </si>
  <si>
    <t>Cultura de la prevención mediante las Comisiones de Seguridad e Higiene en el Trabajo.</t>
  </si>
  <si>
    <t xml:space="preserve">Numero de Comisión de Seguridad e Higiene en el Trabajo instalada y en operación </t>
  </si>
  <si>
    <t xml:space="preserve">Comisión instalada y en operación </t>
  </si>
  <si>
    <t xml:space="preserve">Número de Comisión de Seguridad e Higiene en el Trabajo instaladas y en operación en el año N </t>
  </si>
  <si>
    <t>Calidad</t>
  </si>
  <si>
    <t>3.3.2</t>
  </si>
  <si>
    <t>Promoción del servicio social como actividad que incida en la atención de los problemas regionales y/o nacionales prioritarios.</t>
  </si>
  <si>
    <t xml:space="preserve">Número de estudiantes que prestan servicio social como actividad que incida en la atención de problemas regional, estatal o nacional prioritario </t>
  </si>
  <si>
    <t xml:space="preserve">Estudiante de servicio social </t>
  </si>
  <si>
    <t xml:space="preserve">Número de prestantes de servicio social que de acuerdo a reglamento realizan actividades que inciden en la atención de los problemas regionales o nacionales prioritarios en el año N </t>
  </si>
  <si>
    <t xml:space="preserve">Número de comunidades beneficiadas por el servicio social </t>
  </si>
  <si>
    <t xml:space="preserve">Comunidad beneficiada  </t>
  </si>
  <si>
    <t xml:space="preserve">Número de comunidades beneficiadas con represtantes de servicio social en el año N </t>
  </si>
  <si>
    <t xml:space="preserve">Número de personas beneficiadas por los prestantes de servicio social </t>
  </si>
  <si>
    <t xml:space="preserve">Persona beneficiada </t>
  </si>
  <si>
    <t xml:space="preserve">Número de personas beneficiadas por los prestantes de servicio social en el año N </t>
  </si>
  <si>
    <t>Fomentar entre los estudiantes la cultura de la igualdad, la no discriminación, la inclusión y el desarrollo sostenible y sustentable.</t>
  </si>
  <si>
    <t xml:space="preserve">ET.3.1 </t>
  </si>
  <si>
    <t xml:space="preserve">Implementación de un programa para eliminar el lenguaje sexista y excluyente entre los estudiantes. </t>
  </si>
  <si>
    <t xml:space="preserve">Implementar el código de conducta dirigido a la comunidad estudiantil </t>
  </si>
  <si>
    <t>Número de código de conducta dirigido a la comunidad estudiantil del  ITSM Implementado en el año N</t>
  </si>
  <si>
    <t>Roberto - Graciela</t>
  </si>
  <si>
    <t>el código de conducta a nivel TecNM esta en proceso de elaboración, por ahora se contempla el Reglamento Estudiantil como documento de avance</t>
  </si>
  <si>
    <t xml:space="preserve">ET.3.2 </t>
  </si>
  <si>
    <t>Difusión del código de conducta del TecNM entre la comunidad tecnológica del Tecnologico de Monclova.</t>
  </si>
  <si>
    <t>Difundir el código de conducta del TecNM entre la comunidad tecnológica del Tecnologico de Monclova</t>
  </si>
  <si>
    <t xml:space="preserve">Código de conducta difundido </t>
  </si>
  <si>
    <t>Número de código de conducta dirigido a la comunidad estudiantil del ITSM Difundido en el año N</t>
  </si>
  <si>
    <t>Se ha difundido en redes sociales a través de código QR cuando lo ha solicitado el TecNM</t>
  </si>
  <si>
    <t>4. Robustecer la investigación científica, el desarrollo tecnológico y la innovación a fin de contribuir al desarrollo del país y a mejorar el bienestar de la sociedad.</t>
  </si>
  <si>
    <t>Impulsar la formación de capital humano de alta especialización para generar investigación y desarrollo tecnológico, innovación y emprendimiento</t>
  </si>
  <si>
    <t>4.1.1</t>
  </si>
  <si>
    <t>Impulso en el nivel licenciatura y posgrado a la alta formación en investigación y desarrollo tecnológico para el incremento y permanencia en el SNI.</t>
  </si>
  <si>
    <t xml:space="preserve">Tasa de variación de académicos registrados en el SNI </t>
  </si>
  <si>
    <t xml:space="preserve">Académico registrado en el SNI </t>
  </si>
  <si>
    <t xml:space="preserve">[(Académicos registrados en el SNI en el año N/Académicos registrados en el SNI en el año N-1)-1]*100 </t>
  </si>
  <si>
    <t>Porcentaje de académicos registrados en el SNI que incrementan de nivel</t>
  </si>
  <si>
    <t>Académico en el en el SNI con nivel incrementado</t>
  </si>
  <si>
    <t>(Número de académicos registrados en el SNI que incrementan de nivel en el año N/Total de académicos registrados en el SIN en el año N)*100</t>
  </si>
  <si>
    <t>4.1.2</t>
  </si>
  <si>
    <t xml:space="preserve">Impulso a la conformación, el desarrollo y consolidación de Cuerpos Académicos. </t>
  </si>
  <si>
    <t xml:space="preserve">Número de cuerpos académicos conformados y en operación </t>
  </si>
  <si>
    <t xml:space="preserve">Cuerpos académicos en operación </t>
  </si>
  <si>
    <t xml:space="preserve">Número de cuerpos académicos conformados y operando en el año N </t>
  </si>
  <si>
    <t>4.1.3</t>
  </si>
  <si>
    <t>Conformación de grupos de trabajo interdisciplinario para la innovación y emprendimiento.</t>
  </si>
  <si>
    <t>Número de grupos de trabajo interdisciplinario para la innovación y emprendimiento integrados y en operación</t>
  </si>
  <si>
    <t>Grupos de trabajo interdisciplinario en operación</t>
  </si>
  <si>
    <t>Número de grupos de trabajo interdisciplinario integrados y operando en el año N</t>
  </si>
  <si>
    <t>4.1.4</t>
  </si>
  <si>
    <t>Formación de estudiantes de licenciatura como investigadores y tecnólogos.</t>
  </si>
  <si>
    <t>Número de estudiantes de licenciatura que participan en proyectos de investigación</t>
  </si>
  <si>
    <t>Estudiante de licenciatura participante</t>
  </si>
  <si>
    <t>Número de estudiantes de licenciatura que participan en proyectos de investigación en el año N</t>
  </si>
  <si>
    <t>Propiciar el incremento de los productos de la investigación científica, el desarrollo tecnológico y la innovación.</t>
  </si>
  <si>
    <t>4.2.1</t>
  </si>
  <si>
    <t xml:space="preserve">Impulso al desarrollo de proyectos de investigación científica, desarrollo tecnológico e innovación con enfoque a la solución de problemas regionales y nacionales. </t>
  </si>
  <si>
    <t xml:space="preserve">Número de proyectos de investigación científica, desarrollo tecnológico e innovación financiados </t>
  </si>
  <si>
    <t xml:space="preserve">Proyecto de investigación financiado </t>
  </si>
  <si>
    <t xml:space="preserve">Número de proyectos de investigación científica, desarrollo tecnológico e innovación financiados en el año N </t>
  </si>
  <si>
    <t>4.2.2</t>
  </si>
  <si>
    <t xml:space="preserve">Alianzas para el desarrollo. </t>
  </si>
  <si>
    <t xml:space="preserve">Número de alianzas con los diferentes sectores regionales para desarrollar proyectos de Ciencia, Tecnología e Innovación </t>
  </si>
  <si>
    <t xml:space="preserve">Alianza realizada </t>
  </si>
  <si>
    <t xml:space="preserve">Número de alianzas establecidas con los diferentes sectores regionales para desarrollo de proyectos de ciencia, tecnología e innovación en el año N </t>
  </si>
  <si>
    <t xml:space="preserve">Vinculación/
Académica </t>
  </si>
  <si>
    <t>4.2.3</t>
  </si>
  <si>
    <t xml:space="preserve">Participación de académicos en redes de investigación científica y tecnológica. </t>
  </si>
  <si>
    <t xml:space="preserve">Número de académicos que participan en redes de investigación, científica y tecnológica </t>
  </si>
  <si>
    <t xml:space="preserve">Número de académicos que participan en redes de investigación, científica y tecnológica en el año N </t>
  </si>
  <si>
    <t>4.2.4</t>
  </si>
  <si>
    <t xml:space="preserve">Impulso a la participación de estudiantes de posgrado en proyectos de investigación. </t>
  </si>
  <si>
    <t xml:space="preserve">Número de estudiantes de posgrado que participan en proyectos de investigación </t>
  </si>
  <si>
    <t xml:space="preserve">Estudiante de posgrado participante </t>
  </si>
  <si>
    <t xml:space="preserve">Número de estudiantes de posgrado que participan en proyectos de investigación en el año N </t>
  </si>
  <si>
    <t>4.2.5</t>
  </si>
  <si>
    <t xml:space="preserve">Impulso a la publicación de resultados de la investigación en revistas nacionales e internacionales indexadas. </t>
  </si>
  <si>
    <t>Número de artículos de investigación de académicos publicados en revistas indexadas nacionales e internacionales</t>
  </si>
  <si>
    <t xml:space="preserve">Artículo de investigación publicado </t>
  </si>
  <si>
    <t xml:space="preserve">Número de artículos de investigación de académicos publicados en revistas indexadas nacionales e internacionales en el año N </t>
  </si>
  <si>
    <t>Fortalecer la infraestructura de la actividad científica, tecnológica y de innovación.</t>
  </si>
  <si>
    <t>4.3.1</t>
  </si>
  <si>
    <t>Aprovechamiento interinstitucional de las instalaciones para las actividades científicas, tecnológicas y de innovación.</t>
  </si>
  <si>
    <t>Número de convenios de uso compartido de instalaciones para las actividades científicas, tecnológicas y de innovación realizados</t>
  </si>
  <si>
    <t>Convenio realizado</t>
  </si>
  <si>
    <t>Número de convenios de uso compartido de instalaciones para las actividades científicas, tecnológicas y de innovación realizados en el año N</t>
  </si>
  <si>
    <t>Vinculacón/ Académico</t>
  </si>
  <si>
    <t>4.3.2</t>
  </si>
  <si>
    <t>Participación, en su caso, en convocatorias del Programa de Laboratorios Nacionales del CONACyT</t>
  </si>
  <si>
    <t>Participación en el Programa de Laboratorios Nacionales del CONACyT</t>
  </si>
  <si>
    <t>Participación en programa</t>
  </si>
  <si>
    <t>Participación en el Programa de Laboratorios Nacionales del CONACyT en el año N</t>
  </si>
  <si>
    <t>4.3.3</t>
  </si>
  <si>
    <t>Promoción de la certificación de laboratorios con estándares nacionales e internacionales.</t>
  </si>
  <si>
    <t>Número de laboratorios certificados</t>
  </si>
  <si>
    <t>Laboratorio certificado</t>
  </si>
  <si>
    <t>Número de laboratorios certificados en el año N</t>
  </si>
  <si>
    <t>Fortalecer la inclusión, igualdad y sustentabilidad en los temas de investigación, desarrollo tecnológico e innovación</t>
  </si>
  <si>
    <t>ET.4.1</t>
  </si>
  <si>
    <t xml:space="preserve">Promoción de la investigación con enfoque en inclusión, igualdad y desarrollo sustentable. </t>
  </si>
  <si>
    <t xml:space="preserve">Porcentaje de proyectos de investigación con enfoque en inclusión, igualdad y desarrollo sustentable </t>
  </si>
  <si>
    <t xml:space="preserve">Proyecto de investigación focalizado </t>
  </si>
  <si>
    <t xml:space="preserve">(Número de proyectos de investigación con enfoque en inclusión, igualdad y desarrollo sustentable en el año N/Número de proyectos de investigación financiados en el año N)*100 </t>
  </si>
  <si>
    <t xml:space="preserve">ANUAL </t>
  </si>
  <si>
    <t>ET.4.2</t>
  </si>
  <si>
    <t xml:space="preserve">Implementación de acciones afirmativas para la equidad de género. </t>
  </si>
  <si>
    <t xml:space="preserve">Número de acciones afirmativas para la equidad de género implementadas </t>
  </si>
  <si>
    <t xml:space="preserve">Acción implementada </t>
  </si>
  <si>
    <t xml:space="preserve">Número de acciones afirmativas para la equidad de género implementadas en el año N </t>
  </si>
  <si>
    <t>Calidad/ Administrativo/ Académico</t>
  </si>
  <si>
    <t>Juanita, Roberto, Graciela</t>
  </si>
  <si>
    <t>políticas diseñadas para corregir desigualdades  y promover la igualdad de oportunidades, y algunos ejemplos incluyen cuotas en la educación y programas de contratación equitativa Política del SGIG / Sería conveniende formalizar políticas sobre las acciones que se implementan en la comunidad estudiantil</t>
  </si>
  <si>
    <t>5. Fortalecer la vinculación con los sectores público, social y privado, así como la cultura del emprendimiento, a fin de apoyar el desarrollo de las regiones del país y acercar a los estudiantes y egresados al mercado laboral.</t>
  </si>
  <si>
    <t>Optimizar los mecanismos de vinculación institucional</t>
  </si>
  <si>
    <t>5.1.1</t>
  </si>
  <si>
    <t xml:space="preserve">Consolidación de los Consejos de Vinculación Institucional de los institutos tecnológicos. </t>
  </si>
  <si>
    <t xml:space="preserve">Número de Consejo de Vinculación en operación </t>
  </si>
  <si>
    <t xml:space="preserve">Consejo de Vinculación en operación </t>
  </si>
  <si>
    <t>Número de Consejo de Vinculación en operación en el año N</t>
  </si>
  <si>
    <t>5.1.2</t>
  </si>
  <si>
    <t xml:space="preserve">Actualización y fortalecimiento del marco normativo en materia de vinculación. </t>
  </si>
  <si>
    <t xml:space="preserve">Marco normativo de vinculación actualizado </t>
  </si>
  <si>
    <t xml:space="preserve">Marco normativo actualizado </t>
  </si>
  <si>
    <t xml:space="preserve">Marco normativo de vinculación actualizado y fortalecido en el año N </t>
  </si>
  <si>
    <t>5.1.3</t>
  </si>
  <si>
    <t xml:space="preserve">Vinculación y cooperación entre institutos tecnológicos y centros en todas las áreas del quehacer institucional que contribuyan a la solución de problemas regionales y nacionales. </t>
  </si>
  <si>
    <t xml:space="preserve">Número de convenios vigentes de vinculación entre institutos tecnológicos y centros </t>
  </si>
  <si>
    <t xml:space="preserve">Convenio de vinculación vigente </t>
  </si>
  <si>
    <t xml:space="preserve">Número de convenios de vinculación entre institutos tecnológicos y centros vigentes en el año N </t>
  </si>
  <si>
    <t>5.1.4</t>
  </si>
  <si>
    <t xml:space="preserve">Fortalecimiento de la vinculación con otras instituciones de educación superior nacionales e internacionales que contribuyan a la solución de problemas regionales y nacionales. </t>
  </si>
  <si>
    <t xml:space="preserve">Número de convenios vigentes de vinculación con otras instituciones de educación superior nacionales e internacionales </t>
  </si>
  <si>
    <t xml:space="preserve">Número de convenios de vinculación con otras instituciones de educación superior nacionales e internacionales vigentes en el año N </t>
  </si>
  <si>
    <t>favor de poner la meta anual, para poder medir el indicador trimestralmente</t>
  </si>
  <si>
    <t>5.1.5</t>
  </si>
  <si>
    <t>Impulso de la oferta de servicios de capacitación, consultoría, desarrollo, investigación e innovación a las micro, pequeñas, medianas y grandes empresas como medios de desarrollo, competitividad, sustentabilidad y generación de recursos</t>
  </si>
  <si>
    <t>Número de convenios o contratos vigentes de vinculación con los sectores público, social y privado</t>
  </si>
  <si>
    <t>Convenio o contrato de vinculación vigente</t>
  </si>
  <si>
    <t>Número de convenios o contratos de vinculación con los sectores público, social y privado vigentes en el año N</t>
  </si>
  <si>
    <t xml:space="preserve">Incremento en el número de estudiantes que participan en proyectos de vinculación con los sectores público, social y privado. </t>
  </si>
  <si>
    <t xml:space="preserve">Número de estudiantes que participan en proyectos de vinculación con los sectores público, social y privado. </t>
  </si>
  <si>
    <t xml:space="preserve">Estudiante participante </t>
  </si>
  <si>
    <t xml:space="preserve">Número de estudiantes que participan en proyectos de vinculación con los sectores público, social y privado en el año N </t>
  </si>
  <si>
    <t>Reportado por Roberto de la Garza - Docentes SNI | Investigadores</t>
  </si>
  <si>
    <t>Fomentar la gestión de la propiedad intelectual.</t>
  </si>
  <si>
    <t>5.2.1</t>
  </si>
  <si>
    <t>Promoción de la protección de la propiedad intelectual</t>
  </si>
  <si>
    <t xml:space="preserve">Número de registros de propiedad intelectual </t>
  </si>
  <si>
    <t xml:space="preserve">Propiedad intelectual registrada </t>
  </si>
  <si>
    <t xml:space="preserve">Número de registros de propiedad intelectual en el año N </t>
  </si>
  <si>
    <t>Número de servicios realizados por las Oficinas de Transferencia de Tecnología</t>
  </si>
  <si>
    <t>Servicios realizados</t>
  </si>
  <si>
    <t>Número de servicios realizados por las Oficinas de Transferencia de Tecnología en el año N</t>
  </si>
  <si>
    <t>Número de convenios o contratos en materia de registro y protección de la propiedad intelectual con organismos y agencias nacionales e internacionales realizados</t>
  </si>
  <si>
    <t>Convenio o contrato realizado</t>
  </si>
  <si>
    <t>Número de convenios o contratos en materia de registro y protección de la propiedad intelectual con organismos y agencias nacionales e internacionales</t>
  </si>
  <si>
    <t>Propiedad intelectual se revisa con Docentes investigadores.</t>
  </si>
  <si>
    <t>Desarrollo del talento emprendedor y la creación de empresas de base tecnológica.</t>
  </si>
  <si>
    <t>5.3.1</t>
  </si>
  <si>
    <t xml:space="preserve">Número de empresas incubadas </t>
  </si>
  <si>
    <t xml:space="preserve">Empresa incubada </t>
  </si>
  <si>
    <t xml:space="preserve">Número de empresas incubadas en el año N </t>
  </si>
  <si>
    <t>C.P. Arturo Martínez de Hoyos</t>
  </si>
  <si>
    <t>Número de empresas de base tecnológica creadas</t>
  </si>
  <si>
    <t>Empresa de base tecnológica creada</t>
  </si>
  <si>
    <t>Número de empresas de base tecnológica creadas en el año N</t>
  </si>
  <si>
    <t>5.3.2</t>
  </si>
  <si>
    <t xml:space="preserve">Vinculación del ITSM a través de sus egresados. </t>
  </si>
  <si>
    <t xml:space="preserve">Porcentaje de egresados incorporados al mercado laboral en los primeros doce meses de su egreso </t>
  </si>
  <si>
    <t xml:space="preserve">Egresado incorporado al mercado laboral </t>
  </si>
  <si>
    <t xml:space="preserve">(Número de egresados incorporados al mercado laboral en los primeros doce meses de su egreso/Total de egresados) *100 </t>
  </si>
  <si>
    <t>56.3%</t>
  </si>
  <si>
    <t>Falta realizar el reporte desglosado por programa educativo en la primer pestaña del documento</t>
  </si>
  <si>
    <t>Fortalecer la inclusión, igualdad y sustentabilidad en los temas de vinculación y emprendimiento.</t>
  </si>
  <si>
    <t>ET.5.1</t>
  </si>
  <si>
    <t xml:space="preserve">Fortalecimiento del emprendimiento con enfoque en la innovación y sustentabilidad. </t>
  </si>
  <si>
    <t xml:space="preserve">Número de proyectos de emprendimiento con enfoque innovación y sustentabilidad </t>
  </si>
  <si>
    <t xml:space="preserve">Proyecto de emprendimiento focalizado </t>
  </si>
  <si>
    <t xml:space="preserve">Número de proyectos de emprendimiento con enfoque de innovación y sustentabilidad en el año N </t>
  </si>
  <si>
    <t>ET.5.2</t>
  </si>
  <si>
    <t xml:space="preserve">Promoción del servicio social en programas de inclusión e igualdad. </t>
  </si>
  <si>
    <t xml:space="preserve">Número de estudiantes de servicio social que participan en actividades de inclusión e igualdad </t>
  </si>
  <si>
    <t xml:space="preserve">Estudiante de servicio social participante </t>
  </si>
  <si>
    <t xml:space="preserve">Número de estudiantes de servicio social que participan en actividades de inclusión e igualdad en el año N </t>
  </si>
  <si>
    <t>6. Mejorar la gestión institucional con austeridad, eficiencia, transparencia y rendición de cuentas a fin de optimizar el uso de los recursos y dar mejor respuesta a las demandas de la sociedad.</t>
  </si>
  <si>
    <t>Renovar el marco jurídico- normativo del ITSM.</t>
  </si>
  <si>
    <t>6.1.1</t>
  </si>
  <si>
    <t>Ley Orgánica del ITSM</t>
  </si>
  <si>
    <t>Ley Orgánica del ITSM autorizada en el año N</t>
  </si>
  <si>
    <t>SI</t>
  </si>
  <si>
    <t xml:space="preserve">C.P. Alfredo Salinas Menodza </t>
  </si>
  <si>
    <t>6.1.2</t>
  </si>
  <si>
    <t>Rediseño de la estructura organizacional y manuales de organización del ITSM</t>
  </si>
  <si>
    <t>Manual de organización actualizado</t>
  </si>
  <si>
    <t>NO</t>
  </si>
  <si>
    <t>6.1.3</t>
  </si>
  <si>
    <t>Actualización de manuales de procedimientos que regulan la operatividad del ITSM</t>
  </si>
  <si>
    <t xml:space="preserve">Manual de procedimientos actualizado </t>
  </si>
  <si>
    <t xml:space="preserve">Manual de procedimientos actualizado en el año N </t>
  </si>
  <si>
    <t>6.1.4</t>
  </si>
  <si>
    <t>Actualización de documentos jurídico-normativos que regulan el quehacer del ITSM</t>
  </si>
  <si>
    <t>Número de documentos jurídico- normativos creados y/o actualizados</t>
  </si>
  <si>
    <t>Documento jurídico normativos creados y/o actualizados</t>
  </si>
  <si>
    <t>Número de documentos jurídico- normativos creados y/o actualizados en el año N</t>
  </si>
  <si>
    <t>C.P. Rosario Muñóz Domínguez</t>
  </si>
  <si>
    <t>Fortalecer los mecanismos para la gobernanza y mejora de la gestión institucional</t>
  </si>
  <si>
    <t>6.2.1</t>
  </si>
  <si>
    <t>Mejora de los procesos de planeación democrática en el ITSM</t>
  </si>
  <si>
    <t>Programa de trabajo elaborados de forma inclusiva y democrática</t>
  </si>
  <si>
    <t>Programa de trabajo elaborado</t>
  </si>
  <si>
    <t>Programa de trabajo elaborados de forma inclusiva y democrática en el ITSM en el Año N</t>
  </si>
  <si>
    <t>ANNUAL</t>
  </si>
  <si>
    <t>Lic. Graciela Castro M</t>
  </si>
  <si>
    <t>6.2.2</t>
  </si>
  <si>
    <t xml:space="preserve">Implementación de una estrategia institucional de comunicación. </t>
  </si>
  <si>
    <t xml:space="preserve">Implementación de estrategia institucional de comunicación </t>
  </si>
  <si>
    <t xml:space="preserve">Estrategia implementada </t>
  </si>
  <si>
    <t>Número de estrategia institucional de comunicación en el año N implementada</t>
  </si>
  <si>
    <t>Dirección general/ Planeación</t>
  </si>
  <si>
    <t>cuantas y cuales son las  estrategia de comunicación internas y externa contempladas a implementar en el año, cuantas de ellas se implementaron en el primer semestre y cuantas en el segundo semestre</t>
  </si>
  <si>
    <t>6.2.3</t>
  </si>
  <si>
    <t>Consolidación de los sistemas de gestión de la calidad, ambiental, de energía, de igualdad de género, de salud y seguridad, y de responsabilidad social en el ITSM</t>
  </si>
  <si>
    <t>Certificado de gestión de Calidad obtenido</t>
  </si>
  <si>
    <t>Certificado obtenido</t>
  </si>
  <si>
    <t>Certificado de Calidad obtenido por el ITSM</t>
  </si>
  <si>
    <t>Certificado de Gestión Ambiental obtenido</t>
  </si>
  <si>
    <t>Certificado de Gestión Ambiental obtenido por el ITSM</t>
  </si>
  <si>
    <t>Certificado de Gestión de la Seguridad obtenido</t>
  </si>
  <si>
    <t>Certificado de Gestión de la Seguridad obtenido por el ITSM</t>
  </si>
  <si>
    <t>Certificado de Gestión de energía obtenido</t>
  </si>
  <si>
    <t>Certificado de Gestión de energía obtenido por el ITSM</t>
  </si>
  <si>
    <t xml:space="preserve">Certificado de gestión de la igualdad de género y no discriminación </t>
  </si>
  <si>
    <t>Certificado de gestión de la igualdad de género y no discriminación obtenido por el ITSM</t>
  </si>
  <si>
    <t>Reconocimiento de Responsabilidad Social</t>
  </si>
  <si>
    <t>Reconocimiento obtenido</t>
  </si>
  <si>
    <t>Reconocimiento obtenido por el ITSM</t>
  </si>
  <si>
    <t>6.2.4</t>
  </si>
  <si>
    <t xml:space="preserve">Modernización de los procesos administrativos, mediante la consolidación e integración de plataformas informáticas y sistemas de información. </t>
  </si>
  <si>
    <t xml:space="preserve">Número de sistemas de información creados, integrados y/o actualizados </t>
  </si>
  <si>
    <t xml:space="preserve">Sistema de información creado, integrado y/o actualizado </t>
  </si>
  <si>
    <t xml:space="preserve">Número de sistemas de información creados, integrados y/o actualizados en el año N </t>
  </si>
  <si>
    <t>Diseñar mecanismos que contribuyan a un financiamiento suficiente.</t>
  </si>
  <si>
    <t>6.3.1</t>
  </si>
  <si>
    <t xml:space="preserve">Gestión de mayor financiamiento subsidio Federal. </t>
  </si>
  <si>
    <t xml:space="preserve">Incremento del presupuesto Subsidio Federal gestionado </t>
  </si>
  <si>
    <t xml:space="preserve">Incremento presupuestal gestionado </t>
  </si>
  <si>
    <t>Número de gestiones para el incremento del presupuesto Subsidio Federal</t>
  </si>
  <si>
    <t>6.3.2</t>
  </si>
  <si>
    <t>Operación del Fondo de Investigación Científica y Desarrollo Tecnológico (FICDT) del TecNM</t>
  </si>
  <si>
    <t>FICDT-TecNM en operación</t>
  </si>
  <si>
    <t>FICDT-TecNM operando</t>
  </si>
  <si>
    <t>Proyecto de investigación que participan en el FICDT- TECNM</t>
  </si>
  <si>
    <t>6.3.3</t>
  </si>
  <si>
    <t>Optimización del ejercicio del presupuesto y de los recursos autogenerados, mediante una supervisión permanente y puesta en marcha de mejores sistemas de control</t>
  </si>
  <si>
    <t>Porcentaje de avance del proceso de regularización del -entero- de los ingresos autogenerados a TESOFE</t>
  </si>
  <si>
    <t>Avance del proceso</t>
  </si>
  <si>
    <t>Etapa del proceso en operación el año N/Total de etapas del proceso programadas en el año N)*100</t>
  </si>
  <si>
    <t>Fortalecer los mecanismos para garantizar la transparencia, rendición de cuentas y el combate a la corrupción</t>
  </si>
  <si>
    <t>6.4.1</t>
  </si>
  <si>
    <t xml:space="preserve">Fomento de la cultura de la ética, rectitud, honestidad, congruencia y transparencia. </t>
  </si>
  <si>
    <t xml:space="preserve">Número de Comités de Ética y Previsión de Conflictos de Interés en operación </t>
  </si>
  <si>
    <t xml:space="preserve">Comité de Ética en operación </t>
  </si>
  <si>
    <t xml:space="preserve">Número de Comités de Ética y Previsión de Conflictos de Interés en operación en el año N </t>
  </si>
  <si>
    <t>6.4.2</t>
  </si>
  <si>
    <t xml:space="preserve">Aseguramiento de la aplicación de los criterios de equidad, austeridad, eficiencia y racionalidad en el uso de los recursos. </t>
  </si>
  <si>
    <t xml:space="preserve">Programa de equidad, austeridad, eficiencia y racionalidad en el uso de los recursos implementado </t>
  </si>
  <si>
    <t>Programa de equidad, austeridad, eficiencia y racionalidad en el uso de los recursos en el año N</t>
  </si>
  <si>
    <t>6.4.3</t>
  </si>
  <si>
    <t xml:space="preserve">Consolidación de la cultura de rendición de cuentas y de acceso a la información pública. </t>
  </si>
  <si>
    <t xml:space="preserve">Número de informes de rendición de cuentas presentado </t>
  </si>
  <si>
    <t xml:space="preserve">Informe presentado </t>
  </si>
  <si>
    <t>Número de informes de rendición de cuentas presentado en el año N</t>
  </si>
  <si>
    <t>Dirección general</t>
  </si>
  <si>
    <t>Número de Informes de Autoevaluación y de Labores integrados</t>
  </si>
  <si>
    <t>Informes de Autoevaluación y de Labores integrados</t>
  </si>
  <si>
    <t>Número de Informes de Autoevaluación y de Labores presentados en la Comisión Interna de Administración en el año N</t>
  </si>
  <si>
    <t>Ing. Lourdes C. Suárez Alcántara</t>
  </si>
  <si>
    <t>Fortalecer la inclusión, igualdad y sustentabilidad en los temas administrativos y cuidado del medio ambiente.</t>
  </si>
  <si>
    <t>ET.6.1</t>
  </si>
  <si>
    <t xml:space="preserve">Disminuir de manera sustancial la generación de desechos mediante políticas de prevención, reducción, reciclaje y reutilización. </t>
  </si>
  <si>
    <t>Programa institucional de cero plásticos de un solo uso realizado</t>
  </si>
  <si>
    <t xml:space="preserve">Programa en operación </t>
  </si>
  <si>
    <t>Programa institucional de cero plásticos de un solo uso Operado en el año N</t>
  </si>
  <si>
    <t>Ing. Miguel A. Sansón Olguín</t>
  </si>
  <si>
    <t>ET.6.2</t>
  </si>
  <si>
    <t xml:space="preserve">Ahorro y utilización de energías alternas y renovables, así como el cuidado del medio ambiente. </t>
  </si>
  <si>
    <t xml:space="preserve">Programa de utilización de energías renovables y del cuidado del medio ambiente en operación </t>
  </si>
  <si>
    <t>Programa de utilización de energías renovables y del cuidado del medio ambiente Operado en el año N</t>
  </si>
  <si>
    <t xml:space="preserve">Presentación de resultados a traves de los informes trimestrales para </t>
  </si>
  <si>
    <t>INDICADORES BÁSICOS Y DE SEGUIMIENTO PRESUPUESTAL</t>
  </si>
  <si>
    <t>Porcentaje de Cobertura en el entorno</t>
  </si>
  <si>
    <t xml:space="preserve"> El total de alumnos de nuevo ingreso entre el total de egresados del nivel Medio Superior en la zona de influencia del plantel, que demandan educación superior y multiplicarlo por cien.</t>
  </si>
  <si>
    <t>anual</t>
  </si>
  <si>
    <t>14.45%</t>
  </si>
  <si>
    <t>11.1%</t>
  </si>
  <si>
    <t>Luly Suárez</t>
  </si>
  <si>
    <t>Fortalecer la  atención etudiantil en los procesos</t>
  </si>
  <si>
    <t>Número de Alumnos por personal administrativo</t>
  </si>
  <si>
    <t>Número de alumnos</t>
  </si>
  <si>
    <t xml:space="preserve"> Considerar el total de alumnos matriculados,  dividirlo entre el total de personal administrativo con que cuenta el ITD.</t>
  </si>
  <si>
    <t>Número de alumnos por computadora</t>
  </si>
  <si>
    <t>Número de computadoras</t>
  </si>
  <si>
    <t>Se deberá de considerar el total de alumnos matriculados, dividirlo entre el total de computadoras con que cuenta el ITD para fines de Docencia.</t>
  </si>
  <si>
    <t>Número de volúmenes por alumno.</t>
  </si>
  <si>
    <t>Número de volúmenes</t>
  </si>
  <si>
    <t>Se deberá de considerar el número de libros de textos destinados a las carreras que oferta el ITD, dividirlo entre el total de alumnos matriculados.</t>
  </si>
  <si>
    <t>Incrementar la atención a la demanda</t>
  </si>
  <si>
    <t>Porcentaje de Deserción</t>
  </si>
  <si>
    <t xml:space="preserve"> Considerar el total de alumnos dados de baja definitiva , dividirlos entre el total de alumnos matriculados y multiplicarlo por cien.  </t>
  </si>
  <si>
    <t>Servicios Escolares / Académica</t>
  </si>
  <si>
    <t>2.07%</t>
  </si>
  <si>
    <t>7.5%</t>
  </si>
  <si>
    <t>1.1%</t>
  </si>
  <si>
    <t>1.67%</t>
  </si>
  <si>
    <t>Porcentaje de Reprobación</t>
  </si>
  <si>
    <t>Considerar  todos los alumnos reprobados y todos los alumnos inscritos correspondientes al perido escolar que se reporta.</t>
  </si>
  <si>
    <t>16.50%</t>
  </si>
  <si>
    <t>15.11%</t>
  </si>
  <si>
    <t>20.5%</t>
  </si>
  <si>
    <t>13.62%</t>
  </si>
  <si>
    <t>Porcentaje de Alumnos en Ciencias Básicas</t>
  </si>
  <si>
    <t>El total de alumnos participando en evento de Ciencias Básicas, dividido entre el total de alumnos matriculados multiplicado por cien</t>
  </si>
  <si>
    <t>Porcentaje de alumnos en Baja Temporal</t>
  </si>
  <si>
    <t>El total de alumnos con baja temporal,  dividirlos entre la totalidad de los Alumnos matriculados y multiplicado por cien.</t>
  </si>
  <si>
    <t>6.6%</t>
  </si>
  <si>
    <t>5.52%</t>
  </si>
  <si>
    <t>11.18%</t>
  </si>
  <si>
    <t>9.90%</t>
  </si>
  <si>
    <t>Número de Alumnos por Docente</t>
  </si>
  <si>
    <t xml:space="preserve">El total de alumnos matriculados. Y dividido entre el total de docentes </t>
  </si>
  <si>
    <t>Porcentaje de Aulas ocupadas</t>
  </si>
  <si>
    <t>Se deberá de considerar por turno las aulas ocupadas en el  proceso de enseñanza-aprendizaje, dividir entre la totalidad de aulas por turno con que cuenta el ITD y multiplicarlo por cien.</t>
  </si>
  <si>
    <t>Porcentaje de Docentes evaluados</t>
  </si>
  <si>
    <t>Se deberá de considerar el total de profesores que  fueron evaluados por el ITD o por una instancia oficial,  dividirlos entre el total de profesores y multiplicarlo por cien.</t>
  </si>
  <si>
    <t>Porcentaje de alumnos en  Residencias Profesionales</t>
  </si>
  <si>
    <t>Total de alumnos que  se encuentran en  Programa de Residencia Profesional,  dividirlos entre la totalidad de alumnos que deben  realizar su residencia profesional multiplicado por cien</t>
  </si>
  <si>
    <t>86.15%</t>
  </si>
  <si>
    <t>72.31%</t>
  </si>
  <si>
    <t>76.92%</t>
  </si>
  <si>
    <t>Porcentaje  de Titulación</t>
  </si>
  <si>
    <t>El total de alumnos que se titularon,  dividirlo entre el total de alumnos que egresaron  y multiplicar por cien. NOTA: SIN CONTEMPLAR A QUE GENERACIÓN CORRESPONDAN</t>
  </si>
  <si>
    <t>82.91%</t>
  </si>
  <si>
    <t>78.31%</t>
  </si>
  <si>
    <t>Costo por alumno</t>
  </si>
  <si>
    <t>Costo unitario</t>
  </si>
  <si>
    <t xml:space="preserve"> Considerar el total de presupuesto asignado al cierre del año,  dividirlo entre el total de alumnos con que cuenta el ITD en Ago.</t>
  </si>
  <si>
    <t>$30.49</t>
  </si>
  <si>
    <t>$18</t>
  </si>
  <si>
    <t>$44.28</t>
  </si>
  <si>
    <t>Plan de Trabajo de las Academias elaborado</t>
  </si>
  <si>
    <t>Plan de trabajo</t>
  </si>
  <si>
    <t>Plan de Trabajo Elaborado</t>
  </si>
  <si>
    <t>Presidentes de Academias</t>
  </si>
  <si>
    <t>Mtra. Laura González</t>
  </si>
  <si>
    <t>Porcentaje de Sesiones de Academias realizadas al año</t>
  </si>
  <si>
    <t>Número de sesiones programadas al año/ Numero de sesiones realizadas*100</t>
  </si>
  <si>
    <t>Porcentaje de visitas estudiantiles realizadas</t>
  </si>
  <si>
    <t>Número de solicitudes de visitas recibidas/ Número de visitas realizadas</t>
  </si>
  <si>
    <t xml:space="preserve">Vinculación </t>
  </si>
  <si>
    <t>Rocío Mendoza R</t>
  </si>
  <si>
    <t>Porcentaje de sesiones del Concejo de Vinculación realizadas al año</t>
  </si>
  <si>
    <t>Numero de sesiones progrmadas al año/ Numero de sesione ralizadas * 100</t>
  </si>
  <si>
    <t xml:space="preserve">Se instalo el Consejo de Vinculación en el 2do trimestre del año </t>
  </si>
  <si>
    <t>Claridad</t>
  </si>
  <si>
    <t>Relevancia</t>
  </si>
  <si>
    <t>Economía</t>
  </si>
  <si>
    <t>Monitoreabilidad</t>
  </si>
  <si>
    <t>Adecuación</t>
  </si>
  <si>
    <t>Aportación Marginal</t>
  </si>
  <si>
    <t>www.tecmonclova.com/sitio/liks/MIR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</si>
</sst>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49"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sz val="10"/>
      <color theme="1"/>
      <name val="Calibri"/>
      <family val="2"/>
      <scheme val="minor"/>
    </font>
    <font>
      <b/>
      <sz val="11"/>
      <name val="Calibri"/>
      <family val="2"/>
      <scheme val="minor"/>
    </font>
    <font>
      <sz val="11"/>
      <color theme="1"/>
      <name val="Arial"/>
      <family val="2"/>
    </font>
    <font>
      <b/>
      <sz val="16"/>
      <color theme="1"/>
      <name val="Arial"/>
      <family val="2"/>
    </font>
    <font>
      <b/>
      <sz val="20"/>
      <color theme="1"/>
      <name val="Arial"/>
      <family val="2"/>
    </font>
    <font>
      <b/>
      <sz val="24"/>
      <color theme="1"/>
      <name val="Arial"/>
      <family val="2"/>
    </font>
    <font>
      <b/>
      <sz val="11"/>
      <color theme="1"/>
      <name val="Arial"/>
      <family val="2"/>
    </font>
    <font>
      <b/>
      <sz val="22"/>
      <color theme="1"/>
      <name val="Arial"/>
      <family val="2"/>
    </font>
    <font>
      <sz val="18"/>
      <color theme="1"/>
      <name val="Calibri"/>
      <family val="2"/>
      <scheme val="minor"/>
    </font>
    <font>
      <u/>
      <sz val="11"/>
      <color theme="10"/>
      <name val="Calibri"/>
      <family val="2"/>
      <scheme val="minor"/>
    </font>
    <font>
      <b/>
      <sz val="12"/>
      <color theme="1"/>
      <name val="Calibri"/>
      <family val="2"/>
      <scheme val="minor"/>
    </font>
    <font>
      <sz val="11"/>
      <color theme="1"/>
      <name val="Calibri"/>
      <family val="2"/>
      <scheme val="minor"/>
    </font>
    <font>
      <b/>
      <sz val="28"/>
      <color theme="1"/>
      <name val="Calibri"/>
      <family val="2"/>
      <scheme val="minor"/>
    </font>
    <font>
      <b/>
      <sz val="10"/>
      <color theme="4" tint="-0.249977111117893"/>
      <name val="Arial"/>
      <family val="2"/>
    </font>
    <font>
      <b/>
      <sz val="10"/>
      <color theme="0"/>
      <name val="Arial"/>
      <family val="2"/>
    </font>
    <font>
      <b/>
      <sz val="10"/>
      <color theme="4" tint="-0.249977111117893"/>
      <name val="Calibri"/>
      <family val="2"/>
      <scheme val="minor"/>
    </font>
    <font>
      <sz val="12"/>
      <color rgb="FFFFFFFF"/>
      <name val="Arial"/>
      <family val="2"/>
    </font>
    <font>
      <b/>
      <sz val="10"/>
      <color rgb="FFFF0000"/>
      <name val="Arial"/>
      <family val="2"/>
    </font>
    <font>
      <b/>
      <sz val="10"/>
      <color rgb="FFFFFFFF"/>
      <name val="Arial"/>
    </font>
    <font>
      <b/>
      <sz val="8"/>
      <color rgb="FFFFFFFF"/>
      <name val="Arial"/>
    </font>
    <font>
      <b/>
      <sz val="10"/>
      <color rgb="FFFFFFFF"/>
      <name val="Arial"/>
      <family val="2"/>
    </font>
    <font>
      <sz val="12"/>
      <color theme="1"/>
      <name val="Arial"/>
      <family val="2"/>
    </font>
    <font>
      <sz val="12"/>
      <name val="Arial"/>
      <family val="2"/>
    </font>
    <font>
      <b/>
      <sz val="10"/>
      <name val="Arial"/>
      <family val="2"/>
    </font>
    <font>
      <sz val="10"/>
      <name val="Arial"/>
      <family val="2"/>
    </font>
    <font>
      <b/>
      <sz val="10"/>
      <color theme="1"/>
      <name val="Arial"/>
      <family val="2"/>
    </font>
    <font>
      <sz val="10"/>
      <color theme="1"/>
      <name val="Arial"/>
      <family val="2"/>
    </font>
    <font>
      <sz val="10"/>
      <color rgb="FF000000"/>
      <name val="Arial"/>
      <family val="2"/>
    </font>
    <font>
      <sz val="14"/>
      <name val="Arial"/>
      <family val="2"/>
    </font>
    <font>
      <sz val="10"/>
      <color theme="1"/>
      <name val="Calibri"/>
      <scheme val="minor"/>
    </font>
    <font>
      <sz val="9"/>
      <color theme="1"/>
      <name val="Calibri"/>
      <scheme val="minor"/>
    </font>
    <font>
      <i/>
      <sz val="10"/>
      <name val="Arial"/>
      <family val="2"/>
    </font>
    <font>
      <b/>
      <sz val="12"/>
      <color theme="0"/>
      <name val="Arial"/>
      <family val="2"/>
    </font>
    <font>
      <b/>
      <sz val="14"/>
      <color theme="0"/>
      <name val="Arial"/>
      <family val="2"/>
    </font>
    <font>
      <b/>
      <sz val="12"/>
      <color rgb="FFFFFFFF"/>
      <name val="Arial"/>
      <family val="2"/>
    </font>
    <font>
      <sz val="14"/>
      <color theme="1"/>
      <name val="Arial"/>
      <family val="2"/>
    </font>
    <font>
      <b/>
      <sz val="10"/>
      <color rgb="FF000000"/>
      <name val="Arial"/>
      <family val="2"/>
    </font>
    <font>
      <sz val="12"/>
      <color rgb="FF000000"/>
      <name val="Arial"/>
      <family val="2"/>
    </font>
    <font>
      <sz val="11"/>
      <color rgb="FF000000"/>
      <name val="Arial"/>
      <family val="2"/>
    </font>
    <font>
      <sz val="8"/>
      <color theme="1"/>
      <name val="Arial"/>
      <family val="2"/>
    </font>
    <font>
      <sz val="9"/>
      <color theme="1"/>
      <name val="Arial"/>
      <family val="2"/>
    </font>
    <font>
      <b/>
      <sz val="8"/>
      <color rgb="FFFFFFFF"/>
      <name val="Arial"/>
      <family val="2"/>
    </font>
    <font>
      <b/>
      <sz val="8"/>
      <color theme="0"/>
      <name val="Arial"/>
      <family val="2"/>
    </font>
    <font>
      <sz val="9"/>
      <color indexed="81"/>
      <name val="Tahoma"/>
      <family val="2"/>
    </font>
    <font>
      <b/>
      <sz val="9"/>
      <color indexed="81"/>
      <name val="Tahoma"/>
      <family val="2"/>
    </font>
  </fonts>
  <fills count="35">
    <fill>
      <patternFill patternType="none"/>
    </fill>
    <fill>
      <patternFill patternType="gray125"/>
    </fill>
    <fill>
      <patternFill patternType="solid">
        <fgColor theme="5" tint="0.39997558519241921"/>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FF99"/>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00B0F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0"/>
        <bgColor rgb="FF0070C0"/>
      </patternFill>
    </fill>
    <fill>
      <patternFill patternType="solid">
        <fgColor theme="0"/>
        <bgColor theme="0"/>
      </patternFill>
    </fill>
    <fill>
      <patternFill patternType="solid">
        <fgColor theme="2" tint="-4.9989318521683403E-2"/>
        <bgColor theme="0"/>
      </patternFill>
    </fill>
    <fill>
      <patternFill patternType="solid">
        <fgColor theme="0"/>
        <bgColor rgb="FFFFFF00"/>
      </patternFill>
    </fill>
    <fill>
      <patternFill patternType="solid">
        <fgColor theme="2" tint="-4.9989318521683403E-2"/>
        <bgColor rgb="FFFFFF00"/>
      </patternFill>
    </fill>
    <fill>
      <patternFill patternType="solid">
        <fgColor rgb="FF92D050"/>
        <bgColor indexed="64"/>
      </patternFill>
    </fill>
    <fill>
      <patternFill patternType="solid">
        <fgColor theme="2" tint="-4.9989318521683403E-2"/>
        <bgColor indexed="64"/>
      </patternFill>
    </fill>
    <fill>
      <patternFill patternType="solid">
        <fgColor rgb="FFFFFFCC"/>
        <bgColor indexed="64"/>
      </patternFill>
    </fill>
    <fill>
      <patternFill patternType="solid">
        <fgColor rgb="FF92D050"/>
        <bgColor theme="0"/>
      </patternFill>
    </fill>
    <fill>
      <patternFill patternType="solid">
        <fgColor theme="2" tint="-9.9978637043366805E-2"/>
        <bgColor indexed="64"/>
      </patternFill>
    </fill>
    <fill>
      <patternFill patternType="solid">
        <fgColor theme="2" tint="-0.149998474074526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s>
  <cellStyleXfs count="3">
    <xf numFmtId="0" fontId="0" fillId="0" borderId="0"/>
    <xf numFmtId="0" fontId="13" fillId="0" borderId="0" applyNumberFormat="0" applyFill="0" applyBorder="0" applyAlignment="0" applyProtection="0"/>
    <xf numFmtId="9" fontId="15" fillId="0" borderId="0" applyFont="0" applyFill="0" applyBorder="0" applyAlignment="0" applyProtection="0"/>
  </cellStyleXfs>
  <cellXfs count="648">
    <xf numFmtId="0" fontId="0" fillId="0" borderId="0" xfId="0"/>
    <xf numFmtId="0" fontId="1" fillId="0" borderId="0" xfId="0" applyFont="1" applyAlignment="1">
      <alignment horizontal="center"/>
    </xf>
    <xf numFmtId="0" fontId="0" fillId="0" borderId="0" xfId="0" applyAlignment="1">
      <alignment vertical="center"/>
    </xf>
    <xf numFmtId="0" fontId="1" fillId="2" borderId="1" xfId="0" applyFont="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10" borderId="1" xfId="0" applyFill="1" applyBorder="1" applyAlignment="1">
      <alignment horizontal="center" vertical="center" wrapText="1"/>
    </xf>
    <xf numFmtId="0" fontId="1" fillId="2" borderId="2"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2" borderId="3" xfId="0" applyFont="1" applyFill="1" applyBorder="1" applyAlignment="1">
      <alignment horizontal="center"/>
    </xf>
    <xf numFmtId="0" fontId="0" fillId="3" borderId="3" xfId="0" applyFill="1" applyBorder="1" applyAlignment="1">
      <alignment horizontal="center" vertical="center" wrapText="1"/>
    </xf>
    <xf numFmtId="0" fontId="0" fillId="4" borderId="3" xfId="0" applyFill="1" applyBorder="1" applyAlignment="1">
      <alignment horizontal="center" vertical="center"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0" fillId="10" borderId="6" xfId="0" applyFill="1" applyBorder="1" applyAlignment="1">
      <alignment horizontal="center" vertical="center" wrapText="1"/>
    </xf>
    <xf numFmtId="0" fontId="0" fillId="10" borderId="7"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0" borderId="0" xfId="0" applyAlignment="1">
      <alignment horizontal="center" vertical="center"/>
    </xf>
    <xf numFmtId="0" fontId="0" fillId="8" borderId="1" xfId="0" applyFill="1" applyBorder="1" applyAlignment="1">
      <alignment horizontal="left" vertical="center" wrapText="1"/>
    </xf>
    <xf numFmtId="0" fontId="0" fillId="8" borderId="1" xfId="0" applyFill="1" applyBorder="1" applyAlignment="1">
      <alignment horizontal="left" vertical="center"/>
    </xf>
    <xf numFmtId="0" fontId="0" fillId="0" borderId="0" xfId="0" applyAlignment="1">
      <alignment horizontal="center" vertical="center" wrapText="1"/>
    </xf>
    <xf numFmtId="0" fontId="0" fillId="0" borderId="0" xfId="0" applyAlignment="1">
      <alignment vertical="center" wrapText="1"/>
    </xf>
    <xf numFmtId="0" fontId="0" fillId="8" borderId="13" xfId="0" applyFill="1" applyBorder="1" applyAlignment="1">
      <alignment horizontal="left" vertical="center" wrapText="1"/>
    </xf>
    <xf numFmtId="0" fontId="3" fillId="8" borderId="1" xfId="0" applyFont="1" applyFill="1" applyBorder="1" applyAlignment="1">
      <alignment horizontal="left" vertical="center" wrapText="1"/>
    </xf>
    <xf numFmtId="0" fontId="0" fillId="8" borderId="1" xfId="0" applyFill="1" applyBorder="1" applyAlignment="1">
      <alignment horizontal="center" vertical="center" wrapText="1"/>
    </xf>
    <xf numFmtId="0" fontId="0" fillId="8" borderId="1" xfId="0" applyFill="1" applyBorder="1" applyAlignment="1">
      <alignment horizontal="left" vertical="top" wrapText="1"/>
    </xf>
    <xf numFmtId="0" fontId="0" fillId="8" borderId="1" xfId="0" applyFill="1" applyBorder="1" applyAlignment="1">
      <alignment horizontal="center" vertical="top"/>
    </xf>
    <xf numFmtId="0" fontId="4" fillId="8" borderId="1" xfId="0" applyFont="1" applyFill="1" applyBorder="1" applyAlignment="1">
      <alignment horizontal="left" vertical="center" wrapText="1"/>
    </xf>
    <xf numFmtId="0" fontId="4" fillId="8" borderId="1" xfId="0" applyFont="1" applyFill="1" applyBorder="1" applyAlignment="1">
      <alignment horizontal="left" vertical="top"/>
    </xf>
    <xf numFmtId="0" fontId="0" fillId="0" borderId="0" xfId="0" applyAlignment="1">
      <alignment horizontal="center" vertical="top"/>
    </xf>
    <xf numFmtId="0" fontId="1" fillId="0" borderId="0" xfId="0" applyFont="1"/>
    <xf numFmtId="49" fontId="5" fillId="6" borderId="10" xfId="0" applyNumberFormat="1" applyFont="1" applyFill="1" applyBorder="1" applyAlignment="1">
      <alignment horizontal="center" vertical="center" wrapText="1"/>
    </xf>
    <xf numFmtId="49" fontId="5" fillId="6" borderId="10" xfId="0" applyNumberFormat="1" applyFont="1" applyFill="1" applyBorder="1" applyAlignment="1">
      <alignment horizontal="center" vertical="top" wrapText="1"/>
    </xf>
    <xf numFmtId="49" fontId="5" fillId="2" borderId="10" xfId="0" applyNumberFormat="1" applyFont="1" applyFill="1" applyBorder="1" applyAlignment="1">
      <alignment horizontal="center" vertical="top" wrapText="1"/>
    </xf>
    <xf numFmtId="49" fontId="1" fillId="2" borderId="10"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8" borderId="10" xfId="0" applyNumberFormat="1" applyFont="1" applyFill="1" applyBorder="1" applyAlignment="1">
      <alignment horizontal="center" vertical="center" wrapText="1"/>
    </xf>
    <xf numFmtId="49" fontId="1" fillId="9" borderId="10" xfId="0" applyNumberFormat="1" applyFont="1" applyFill="1" applyBorder="1" applyAlignment="1">
      <alignment horizontal="center" vertical="center" wrapText="1"/>
    </xf>
    <xf numFmtId="49" fontId="1" fillId="14" borderId="10" xfId="0" applyNumberFormat="1" applyFont="1" applyFill="1" applyBorder="1" applyAlignment="1">
      <alignment horizontal="center" vertical="center" wrapText="1"/>
    </xf>
    <xf numFmtId="0" fontId="0" fillId="15" borderId="4" xfId="0" applyFill="1" applyBorder="1" applyAlignment="1">
      <alignment vertical="top"/>
    </xf>
    <xf numFmtId="0" fontId="0" fillId="15" borderId="13" xfId="0" applyFill="1" applyBorder="1" applyAlignment="1">
      <alignment horizontal="left" vertical="center" wrapText="1"/>
    </xf>
    <xf numFmtId="0" fontId="0" fillId="15" borderId="13" xfId="0" applyFill="1" applyBorder="1" applyAlignment="1">
      <alignment horizontal="center" vertical="top"/>
    </xf>
    <xf numFmtId="164" fontId="0" fillId="15" borderId="13" xfId="0" applyNumberFormat="1" applyFill="1" applyBorder="1" applyAlignment="1">
      <alignment horizontal="center" vertical="top"/>
    </xf>
    <xf numFmtId="0" fontId="0" fillId="15" borderId="13" xfId="0" applyFill="1" applyBorder="1" applyAlignment="1">
      <alignment vertical="top"/>
    </xf>
    <xf numFmtId="0" fontId="0" fillId="15" borderId="13" xfId="0" applyFill="1" applyBorder="1" applyAlignment="1">
      <alignment horizontal="center" vertical="center"/>
    </xf>
    <xf numFmtId="0" fontId="0" fillId="15" borderId="5" xfId="0" applyFill="1" applyBorder="1" applyAlignment="1">
      <alignment horizontal="center" vertical="center"/>
    </xf>
    <xf numFmtId="0" fontId="0" fillId="0" borderId="0" xfId="0" applyAlignment="1">
      <alignment vertical="top"/>
    </xf>
    <xf numFmtId="0" fontId="0" fillId="15" borderId="6" xfId="0" applyFill="1" applyBorder="1" applyAlignment="1">
      <alignment vertical="top"/>
    </xf>
    <xf numFmtId="0" fontId="0" fillId="15" borderId="1" xfId="0" applyFill="1" applyBorder="1" applyAlignment="1">
      <alignment horizontal="left" vertical="center" wrapText="1"/>
    </xf>
    <xf numFmtId="0" fontId="0" fillId="15" borderId="1" xfId="0" applyFill="1" applyBorder="1" applyAlignment="1">
      <alignment horizontal="center" vertical="top"/>
    </xf>
    <xf numFmtId="164" fontId="0" fillId="15" borderId="1" xfId="0" applyNumberFormat="1" applyFill="1" applyBorder="1" applyAlignment="1">
      <alignment horizontal="center" vertical="top"/>
    </xf>
    <xf numFmtId="0" fontId="0" fillId="15" borderId="1" xfId="0" applyFill="1" applyBorder="1"/>
    <xf numFmtId="0" fontId="0" fillId="15" borderId="1" xfId="0" applyFill="1" applyBorder="1" applyAlignment="1">
      <alignment vertical="top"/>
    </xf>
    <xf numFmtId="0" fontId="0" fillId="15" borderId="1" xfId="0" applyFill="1" applyBorder="1" applyAlignment="1">
      <alignment horizontal="center"/>
    </xf>
    <xf numFmtId="0" fontId="0" fillId="15" borderId="1" xfId="0" applyFill="1" applyBorder="1" applyAlignment="1">
      <alignment horizontal="center" vertical="center"/>
    </xf>
    <xf numFmtId="0" fontId="0" fillId="15" borderId="7" xfId="0" applyFill="1" applyBorder="1" applyAlignment="1">
      <alignment horizontal="center" vertical="center"/>
    </xf>
    <xf numFmtId="0" fontId="0" fillId="15" borderId="1" xfId="0" applyFill="1" applyBorder="1" applyAlignment="1">
      <alignment horizontal="left" vertical="top" wrapText="1"/>
    </xf>
    <xf numFmtId="9" fontId="0" fillId="15" borderId="1" xfId="0" applyNumberFormat="1" applyFill="1" applyBorder="1" applyAlignment="1">
      <alignment horizontal="center" vertical="top"/>
    </xf>
    <xf numFmtId="14" fontId="0" fillId="15" borderId="1" xfId="0" applyNumberFormat="1" applyFill="1" applyBorder="1" applyAlignment="1">
      <alignment horizontal="center" vertical="top"/>
    </xf>
    <xf numFmtId="9" fontId="0" fillId="15" borderId="7" xfId="0" applyNumberFormat="1" applyFill="1" applyBorder="1" applyAlignment="1">
      <alignment horizontal="center" vertical="top"/>
    </xf>
    <xf numFmtId="0" fontId="0" fillId="15" borderId="7" xfId="0" applyFill="1" applyBorder="1" applyAlignment="1">
      <alignment horizontal="center" vertical="top"/>
    </xf>
    <xf numFmtId="2" fontId="0" fillId="15" borderId="1" xfId="0" applyNumberFormat="1" applyFill="1" applyBorder="1" applyAlignment="1">
      <alignment horizontal="center" vertical="top"/>
    </xf>
    <xf numFmtId="0" fontId="3" fillId="15" borderId="1" xfId="0" applyFont="1" applyFill="1" applyBorder="1" applyAlignment="1">
      <alignment horizontal="left" vertical="center" wrapText="1"/>
    </xf>
    <xf numFmtId="0" fontId="0" fillId="15" borderId="1" xfId="0" applyFill="1" applyBorder="1" applyAlignment="1">
      <alignment horizontal="left" vertical="top"/>
    </xf>
    <xf numFmtId="0" fontId="0" fillId="15" borderId="10" xfId="0" applyFill="1" applyBorder="1" applyAlignment="1">
      <alignment horizontal="left" vertical="center" wrapText="1"/>
    </xf>
    <xf numFmtId="0" fontId="0" fillId="15" borderId="10" xfId="0" applyFill="1" applyBorder="1" applyAlignment="1">
      <alignment horizontal="center" vertical="top"/>
    </xf>
    <xf numFmtId="2" fontId="0" fillId="15" borderId="10" xfId="0" applyNumberFormat="1" applyFill="1" applyBorder="1" applyAlignment="1">
      <alignment horizontal="center" vertical="top"/>
    </xf>
    <xf numFmtId="0" fontId="0" fillId="15" borderId="10" xfId="0" applyFill="1" applyBorder="1" applyAlignment="1">
      <alignment horizontal="left" vertical="top" wrapText="1"/>
    </xf>
    <xf numFmtId="0" fontId="0" fillId="15" borderId="10" xfId="0" applyFill="1" applyBorder="1" applyAlignment="1">
      <alignment vertical="top"/>
    </xf>
    <xf numFmtId="9" fontId="0" fillId="15" borderId="10" xfId="0" applyNumberFormat="1" applyFill="1" applyBorder="1" applyAlignment="1">
      <alignment horizontal="center" vertical="top"/>
    </xf>
    <xf numFmtId="14" fontId="0" fillId="15" borderId="10" xfId="0" applyNumberFormat="1" applyFill="1" applyBorder="1" applyAlignment="1">
      <alignment horizontal="center" vertical="top"/>
    </xf>
    <xf numFmtId="9" fontId="0" fillId="15" borderId="22" xfId="0" applyNumberFormat="1" applyFill="1" applyBorder="1" applyAlignment="1">
      <alignment horizontal="center" vertical="top"/>
    </xf>
    <xf numFmtId="0" fontId="0" fillId="16" borderId="4" xfId="0" applyFill="1" applyBorder="1" applyAlignment="1">
      <alignment vertical="top"/>
    </xf>
    <xf numFmtId="0" fontId="0" fillId="16" borderId="13" xfId="0" applyFill="1" applyBorder="1" applyAlignment="1">
      <alignment horizontal="left" vertical="center" wrapText="1"/>
    </xf>
    <xf numFmtId="0" fontId="0" fillId="16" borderId="13" xfId="0" applyFill="1" applyBorder="1" applyAlignment="1">
      <alignment horizontal="center" vertical="top"/>
    </xf>
    <xf numFmtId="0" fontId="0" fillId="16" borderId="13" xfId="0" applyFill="1" applyBorder="1" applyAlignment="1">
      <alignment horizontal="left" vertical="top"/>
    </xf>
    <xf numFmtId="0" fontId="0" fillId="16" borderId="13" xfId="0" applyFill="1" applyBorder="1" applyAlignment="1">
      <alignment horizontal="left" vertical="center"/>
    </xf>
    <xf numFmtId="0" fontId="0" fillId="16" borderId="13" xfId="0" applyFill="1" applyBorder="1" applyAlignment="1">
      <alignment vertical="top"/>
    </xf>
    <xf numFmtId="0" fontId="0" fillId="16" borderId="5" xfId="0" applyFill="1" applyBorder="1" applyAlignment="1">
      <alignment horizontal="center" vertical="top"/>
    </xf>
    <xf numFmtId="0" fontId="0" fillId="16" borderId="6" xfId="0" applyFill="1" applyBorder="1" applyAlignment="1">
      <alignment vertical="top"/>
    </xf>
    <xf numFmtId="0" fontId="0" fillId="16" borderId="1" xfId="0" applyFill="1" applyBorder="1" applyAlignment="1">
      <alignment horizontal="left" vertical="center" wrapText="1"/>
    </xf>
    <xf numFmtId="0" fontId="0" fillId="16" borderId="1" xfId="0" applyFill="1" applyBorder="1" applyAlignment="1">
      <alignment horizontal="center" vertical="top"/>
    </xf>
    <xf numFmtId="0" fontId="0" fillId="16" borderId="1" xfId="0" applyFill="1" applyBorder="1" applyAlignment="1">
      <alignment horizontal="left" vertical="top"/>
    </xf>
    <xf numFmtId="0" fontId="0" fillId="16" borderId="1" xfId="0" applyFill="1" applyBorder="1" applyAlignment="1">
      <alignment horizontal="left" vertical="center"/>
    </xf>
    <xf numFmtId="0" fontId="0" fillId="16" borderId="1" xfId="0" applyFill="1" applyBorder="1" applyAlignment="1">
      <alignment vertical="top"/>
    </xf>
    <xf numFmtId="0" fontId="0" fillId="16" borderId="7" xfId="0" applyFill="1" applyBorder="1" applyAlignment="1">
      <alignment horizontal="center" vertical="top"/>
    </xf>
    <xf numFmtId="10" fontId="0" fillId="16" borderId="1" xfId="0" applyNumberFormat="1" applyFill="1" applyBorder="1" applyAlignment="1">
      <alignment horizontal="center" vertical="top"/>
    </xf>
    <xf numFmtId="14" fontId="0" fillId="16" borderId="1" xfId="0" applyNumberFormat="1" applyFill="1" applyBorder="1" applyAlignment="1">
      <alignment horizontal="center" vertical="top"/>
    </xf>
    <xf numFmtId="9" fontId="0" fillId="16" borderId="1" xfId="0" applyNumberFormat="1" applyFill="1" applyBorder="1" applyAlignment="1">
      <alignment horizontal="center" vertical="top"/>
    </xf>
    <xf numFmtId="9" fontId="0" fillId="16" borderId="7" xfId="0" applyNumberFormat="1" applyFill="1" applyBorder="1" applyAlignment="1">
      <alignment horizontal="center" vertical="top"/>
    </xf>
    <xf numFmtId="0" fontId="0" fillId="16" borderId="1" xfId="0" applyFill="1" applyBorder="1" applyAlignment="1">
      <alignment horizontal="center" vertical="top" wrapText="1"/>
    </xf>
    <xf numFmtId="0" fontId="0" fillId="16" borderId="1" xfId="0" quotePrefix="1" applyFill="1" applyBorder="1" applyAlignment="1">
      <alignment horizontal="center" vertical="top"/>
    </xf>
    <xf numFmtId="0" fontId="0" fillId="16" borderId="1" xfId="0" applyFill="1" applyBorder="1" applyAlignment="1">
      <alignment horizontal="left" vertical="top" wrapText="1"/>
    </xf>
    <xf numFmtId="9" fontId="1" fillId="16" borderId="1" xfId="0" applyNumberFormat="1" applyFont="1" applyFill="1" applyBorder="1" applyAlignment="1">
      <alignment horizontal="center" vertical="top"/>
    </xf>
    <xf numFmtId="0" fontId="4" fillId="16" borderId="1" xfId="0" applyFont="1" applyFill="1" applyBorder="1" applyAlignment="1">
      <alignment horizontal="left" vertical="center"/>
    </xf>
    <xf numFmtId="0" fontId="0" fillId="16" borderId="10" xfId="0" applyFill="1" applyBorder="1" applyAlignment="1">
      <alignment horizontal="left" vertical="center" wrapText="1"/>
    </xf>
    <xf numFmtId="0" fontId="0" fillId="16" borderId="10" xfId="0" applyFill="1" applyBorder="1" applyAlignment="1">
      <alignment horizontal="center" vertical="top"/>
    </xf>
    <xf numFmtId="0" fontId="0" fillId="16" borderId="10" xfId="0" applyFill="1" applyBorder="1" applyAlignment="1">
      <alignment horizontal="left" vertical="top"/>
    </xf>
    <xf numFmtId="0" fontId="0" fillId="16" borderId="10" xfId="0" applyFill="1" applyBorder="1" applyAlignment="1">
      <alignment horizontal="left" vertical="center"/>
    </xf>
    <xf numFmtId="0" fontId="0" fillId="16" borderId="10" xfId="0" applyFill="1" applyBorder="1" applyAlignment="1">
      <alignment vertical="top"/>
    </xf>
    <xf numFmtId="9" fontId="0" fillId="16" borderId="10" xfId="0" applyNumberFormat="1" applyFill="1" applyBorder="1" applyAlignment="1">
      <alignment horizontal="center" vertical="top"/>
    </xf>
    <xf numFmtId="14" fontId="0" fillId="16" borderId="10" xfId="0" applyNumberFormat="1" applyFill="1" applyBorder="1" applyAlignment="1">
      <alignment horizontal="center" vertical="top"/>
    </xf>
    <xf numFmtId="0" fontId="0" fillId="16" borderId="22" xfId="0" applyFill="1" applyBorder="1" applyAlignment="1">
      <alignment horizontal="center" vertical="top"/>
    </xf>
    <xf numFmtId="0" fontId="0" fillId="12" borderId="4" xfId="0" applyFill="1" applyBorder="1" applyAlignment="1">
      <alignment horizontal="left" vertical="top"/>
    </xf>
    <xf numFmtId="0" fontId="0" fillId="12" borderId="13" xfId="0" applyFill="1" applyBorder="1" applyAlignment="1">
      <alignment horizontal="left" vertical="center" wrapText="1"/>
    </xf>
    <xf numFmtId="0" fontId="0" fillId="12" borderId="13" xfId="0" applyFill="1" applyBorder="1" applyAlignment="1">
      <alignment horizontal="center" vertical="top"/>
    </xf>
    <xf numFmtId="0" fontId="0" fillId="12" borderId="13" xfId="0" applyFill="1" applyBorder="1" applyAlignment="1">
      <alignment horizontal="left" vertical="top"/>
    </xf>
    <xf numFmtId="0" fontId="0" fillId="12" borderId="13" xfId="0" applyFill="1" applyBorder="1" applyAlignment="1">
      <alignment horizontal="left" vertical="center"/>
    </xf>
    <xf numFmtId="0" fontId="0" fillId="12" borderId="13" xfId="0" applyFill="1" applyBorder="1" applyAlignment="1">
      <alignment vertical="top"/>
    </xf>
    <xf numFmtId="0" fontId="0" fillId="12" borderId="5" xfId="0" applyFill="1" applyBorder="1" applyAlignment="1">
      <alignment horizontal="center" vertical="top"/>
    </xf>
    <xf numFmtId="0" fontId="0" fillId="12" borderId="6" xfId="0" applyFill="1" applyBorder="1" applyAlignment="1">
      <alignment horizontal="left" vertical="top"/>
    </xf>
    <xf numFmtId="0" fontId="0" fillId="12" borderId="1" xfId="0" applyFill="1" applyBorder="1" applyAlignment="1">
      <alignment horizontal="left" vertical="center" wrapText="1"/>
    </xf>
    <xf numFmtId="0" fontId="0" fillId="12" borderId="1" xfId="0" applyFill="1" applyBorder="1" applyAlignment="1">
      <alignment horizontal="center" vertical="top"/>
    </xf>
    <xf numFmtId="0" fontId="0" fillId="12" borderId="1" xfId="0" applyFill="1" applyBorder="1" applyAlignment="1">
      <alignment horizontal="left" vertical="top"/>
    </xf>
    <xf numFmtId="0" fontId="0" fillId="12" borderId="1" xfId="0" applyFill="1" applyBorder="1" applyAlignment="1">
      <alignment horizontal="left" vertical="center"/>
    </xf>
    <xf numFmtId="0" fontId="0" fillId="12" borderId="1" xfId="0" applyFill="1" applyBorder="1" applyAlignment="1">
      <alignment vertical="top"/>
    </xf>
    <xf numFmtId="0" fontId="0" fillId="12" borderId="7" xfId="0" applyFill="1" applyBorder="1" applyAlignment="1">
      <alignment horizontal="center" vertical="top"/>
    </xf>
    <xf numFmtId="14" fontId="0" fillId="12" borderId="1" xfId="0" applyNumberFormat="1" applyFill="1" applyBorder="1" applyAlignment="1">
      <alignment horizontal="center" vertical="top"/>
    </xf>
    <xf numFmtId="9" fontId="0" fillId="12" borderId="1" xfId="0" applyNumberFormat="1" applyFill="1" applyBorder="1" applyAlignment="1">
      <alignment horizontal="center" vertical="top"/>
    </xf>
    <xf numFmtId="0" fontId="0" fillId="12" borderId="10" xfId="0" applyFill="1" applyBorder="1" applyAlignment="1">
      <alignment horizontal="left" vertical="center" wrapText="1"/>
    </xf>
    <xf numFmtId="0" fontId="0" fillId="12" borderId="10" xfId="0" applyFill="1" applyBorder="1" applyAlignment="1">
      <alignment horizontal="center" vertical="top"/>
    </xf>
    <xf numFmtId="0" fontId="0" fillId="12" borderId="10" xfId="0" applyFill="1" applyBorder="1" applyAlignment="1">
      <alignment horizontal="left" vertical="top"/>
    </xf>
    <xf numFmtId="0" fontId="0" fillId="12" borderId="10" xfId="0" applyFill="1" applyBorder="1" applyAlignment="1">
      <alignment horizontal="left" vertical="center"/>
    </xf>
    <xf numFmtId="0" fontId="0" fillId="12" borderId="10" xfId="0" applyFill="1" applyBorder="1" applyAlignment="1">
      <alignment vertical="top"/>
    </xf>
    <xf numFmtId="9" fontId="0" fillId="12" borderId="10" xfId="0" applyNumberFormat="1" applyFill="1" applyBorder="1" applyAlignment="1">
      <alignment horizontal="center" vertical="top"/>
    </xf>
    <xf numFmtId="14" fontId="0" fillId="12" borderId="10" xfId="0" applyNumberFormat="1" applyFill="1" applyBorder="1" applyAlignment="1">
      <alignment horizontal="center" vertical="top"/>
    </xf>
    <xf numFmtId="0" fontId="0" fillId="12" borderId="22" xfId="0" applyFill="1" applyBorder="1" applyAlignment="1">
      <alignment horizontal="center" vertical="top"/>
    </xf>
    <xf numFmtId="0" fontId="0" fillId="17" borderId="4" xfId="0" applyFill="1" applyBorder="1" applyAlignment="1">
      <alignment horizontal="left" vertical="top"/>
    </xf>
    <xf numFmtId="0" fontId="0" fillId="17" borderId="13" xfId="0" applyFill="1" applyBorder="1" applyAlignment="1">
      <alignment horizontal="left" vertical="center" wrapText="1"/>
    </xf>
    <xf numFmtId="0" fontId="0" fillId="17" borderId="13" xfId="0" applyFill="1" applyBorder="1" applyAlignment="1">
      <alignment horizontal="center" vertical="top"/>
    </xf>
    <xf numFmtId="0" fontId="0" fillId="17" borderId="13" xfId="0" applyFill="1" applyBorder="1" applyAlignment="1">
      <alignment horizontal="left" vertical="top"/>
    </xf>
    <xf numFmtId="0" fontId="0" fillId="17" borderId="13" xfId="0" applyFill="1" applyBorder="1" applyAlignment="1">
      <alignment horizontal="left" vertical="center"/>
    </xf>
    <xf numFmtId="0" fontId="0" fillId="17" borderId="13" xfId="0" applyFill="1" applyBorder="1" applyAlignment="1">
      <alignment vertical="top"/>
    </xf>
    <xf numFmtId="0" fontId="0" fillId="17" borderId="5" xfId="0" applyFill="1" applyBorder="1" applyAlignment="1">
      <alignment horizontal="center" vertical="top"/>
    </xf>
    <xf numFmtId="0" fontId="0" fillId="17" borderId="1" xfId="0" applyFill="1" applyBorder="1" applyAlignment="1">
      <alignment horizontal="left" vertical="center" wrapText="1"/>
    </xf>
    <xf numFmtId="0" fontId="0" fillId="17" borderId="1" xfId="0" applyFill="1" applyBorder="1" applyAlignment="1">
      <alignment horizontal="center" vertical="top"/>
    </xf>
    <xf numFmtId="0" fontId="0" fillId="17" borderId="1" xfId="0" applyFill="1" applyBorder="1" applyAlignment="1">
      <alignment horizontal="left" vertical="top"/>
    </xf>
    <xf numFmtId="0" fontId="0" fillId="17" borderId="1" xfId="0" applyFill="1" applyBorder="1" applyAlignment="1">
      <alignment horizontal="left" vertical="center"/>
    </xf>
    <xf numFmtId="0" fontId="0" fillId="17" borderId="1" xfId="0" applyFill="1" applyBorder="1" applyAlignment="1">
      <alignment vertical="top"/>
    </xf>
    <xf numFmtId="0" fontId="0" fillId="17" borderId="7" xfId="0" applyFill="1" applyBorder="1" applyAlignment="1">
      <alignment horizontal="center" vertical="top"/>
    </xf>
    <xf numFmtId="9" fontId="0" fillId="17" borderId="1" xfId="0" applyNumberFormat="1" applyFill="1" applyBorder="1" applyAlignment="1">
      <alignment horizontal="center" vertical="top"/>
    </xf>
    <xf numFmtId="14" fontId="0" fillId="17" borderId="1" xfId="0" applyNumberFormat="1" applyFill="1" applyBorder="1" applyAlignment="1">
      <alignment horizontal="center" vertical="top"/>
    </xf>
    <xf numFmtId="0" fontId="0" fillId="0" borderId="0" xfId="0" applyAlignment="1">
      <alignment horizontal="center"/>
    </xf>
    <xf numFmtId="0" fontId="1" fillId="5" borderId="10" xfId="0" applyFont="1" applyFill="1" applyBorder="1" applyAlignment="1">
      <alignment horizontal="center" vertical="center" wrapText="1"/>
    </xf>
    <xf numFmtId="0" fontId="0" fillId="8" borderId="10" xfId="0" applyFill="1" applyBorder="1" applyAlignment="1">
      <alignment horizontal="left" vertical="center"/>
    </xf>
    <xf numFmtId="0" fontId="0" fillId="8" borderId="6" xfId="0" applyFill="1" applyBorder="1" applyAlignment="1">
      <alignment horizontal="left" vertical="center"/>
    </xf>
    <xf numFmtId="0" fontId="0" fillId="17" borderId="6" xfId="0" applyFill="1" applyBorder="1" applyAlignment="1">
      <alignment horizontal="left" vertical="top"/>
    </xf>
    <xf numFmtId="0" fontId="0" fillId="8" borderId="0" xfId="0" applyFill="1" applyAlignment="1">
      <alignment vertical="center"/>
    </xf>
    <xf numFmtId="0" fontId="0" fillId="11" borderId="1" xfId="0" applyFill="1" applyBorder="1" applyAlignment="1">
      <alignment horizontal="center" vertical="center"/>
    </xf>
    <xf numFmtId="0" fontId="0" fillId="5" borderId="1" xfId="0" applyFill="1" applyBorder="1" applyAlignment="1">
      <alignment vertical="center" wrapText="1"/>
    </xf>
    <xf numFmtId="0" fontId="0" fillId="5" borderId="1" xfId="0" applyFill="1" applyBorder="1" applyAlignment="1">
      <alignment horizontal="lef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xf>
    <xf numFmtId="0" fontId="0" fillId="8" borderId="10" xfId="0" applyFill="1" applyBorder="1" applyAlignment="1">
      <alignment horizontal="center" vertical="center" wrapText="1"/>
    </xf>
    <xf numFmtId="0" fontId="0" fillId="8" borderId="10" xfId="0" applyFill="1" applyBorder="1" applyAlignment="1">
      <alignment horizontal="left" vertical="center" wrapText="1"/>
    </xf>
    <xf numFmtId="0" fontId="0" fillId="18" borderId="1" xfId="0" applyFill="1" applyBorder="1" applyAlignment="1">
      <alignment horizontal="left" vertical="center" wrapText="1"/>
    </xf>
    <xf numFmtId="0" fontId="0" fillId="8" borderId="2" xfId="0" applyFill="1" applyBorder="1" applyAlignment="1">
      <alignment horizontal="left" vertical="center" wrapText="1"/>
    </xf>
    <xf numFmtId="0" fontId="0" fillId="8" borderId="0" xfId="0" applyFill="1" applyAlignment="1">
      <alignment horizontal="center" vertical="center"/>
    </xf>
    <xf numFmtId="0" fontId="0" fillId="8" borderId="1" xfId="0" applyFill="1" applyBorder="1" applyAlignment="1">
      <alignment vertical="center"/>
    </xf>
    <xf numFmtId="0" fontId="0" fillId="19" borderId="1" xfId="0" applyFill="1" applyBorder="1" applyAlignment="1">
      <alignment horizontal="left" vertical="center" wrapText="1"/>
    </xf>
    <xf numFmtId="0" fontId="0" fillId="19" borderId="1" xfId="0" applyFill="1" applyBorder="1" applyAlignment="1">
      <alignment horizontal="center" vertical="center" wrapText="1"/>
    </xf>
    <xf numFmtId="0" fontId="0" fillId="19" borderId="1" xfId="0" applyFill="1" applyBorder="1" applyAlignment="1">
      <alignment horizontal="left" vertical="center"/>
    </xf>
    <xf numFmtId="0" fontId="0" fillId="19" borderId="1" xfId="0" applyFill="1" applyBorder="1" applyAlignment="1">
      <alignment horizontal="left" vertical="top"/>
    </xf>
    <xf numFmtId="0" fontId="0" fillId="19" borderId="1" xfId="0" applyFill="1" applyBorder="1" applyAlignment="1">
      <alignment horizontal="left" vertical="top" wrapText="1"/>
    </xf>
    <xf numFmtId="0" fontId="0" fillId="19" borderId="1" xfId="0" applyFill="1" applyBorder="1" applyAlignment="1">
      <alignment vertical="center" wrapText="1"/>
    </xf>
    <xf numFmtId="0" fontId="0" fillId="8" borderId="28" xfId="0" applyFill="1" applyBorder="1" applyAlignment="1">
      <alignment horizontal="center" vertical="center" wrapText="1"/>
    </xf>
    <xf numFmtId="0" fontId="0" fillId="20" borderId="4" xfId="0" applyFill="1" applyBorder="1" applyAlignment="1">
      <alignment horizontal="left" vertical="center" wrapText="1"/>
    </xf>
    <xf numFmtId="0" fontId="0" fillId="20" borderId="13" xfId="0" applyFill="1" applyBorder="1" applyAlignment="1">
      <alignment horizontal="left" vertical="center" wrapText="1"/>
    </xf>
    <xf numFmtId="0" fontId="0" fillId="20" borderId="13" xfId="0" applyFill="1" applyBorder="1" applyAlignment="1">
      <alignment vertical="center"/>
    </xf>
    <xf numFmtId="0" fontId="0" fillId="20" borderId="6" xfId="0" applyFill="1" applyBorder="1" applyAlignment="1">
      <alignment horizontal="left" vertical="center" wrapText="1"/>
    </xf>
    <xf numFmtId="0" fontId="0" fillId="20" borderId="1" xfId="0" applyFill="1" applyBorder="1" applyAlignment="1">
      <alignment horizontal="left" vertical="center" wrapText="1"/>
    </xf>
    <xf numFmtId="0" fontId="0" fillId="20" borderId="1" xfId="0" applyFill="1" applyBorder="1" applyAlignment="1">
      <alignment vertical="center"/>
    </xf>
    <xf numFmtId="0" fontId="0" fillId="8" borderId="20" xfId="0" applyFill="1" applyBorder="1" applyAlignment="1">
      <alignment horizontal="center" vertical="center" wrapText="1"/>
    </xf>
    <xf numFmtId="0" fontId="0" fillId="8" borderId="10" xfId="0" applyFill="1" applyBorder="1" applyAlignment="1">
      <alignment vertical="center"/>
    </xf>
    <xf numFmtId="0" fontId="0" fillId="19" borderId="1" xfId="0" applyFill="1" applyBorder="1" applyAlignment="1">
      <alignment vertical="center"/>
    </xf>
    <xf numFmtId="0" fontId="0" fillId="19" borderId="13" xfId="0" applyFill="1" applyBorder="1" applyAlignment="1">
      <alignment horizontal="left" vertical="center" wrapText="1"/>
    </xf>
    <xf numFmtId="0" fontId="0" fillId="19" borderId="18" xfId="0" applyFill="1" applyBorder="1" applyAlignment="1">
      <alignment vertical="center" wrapText="1"/>
    </xf>
    <xf numFmtId="0" fontId="0" fillId="19" borderId="18" xfId="0" applyFill="1" applyBorder="1" applyAlignment="1">
      <alignment horizontal="left" vertical="center" wrapText="1"/>
    </xf>
    <xf numFmtId="0" fontId="0" fillId="19" borderId="18" xfId="0" applyFill="1" applyBorder="1" applyAlignment="1">
      <alignment horizontal="center" vertical="center" wrapText="1"/>
    </xf>
    <xf numFmtId="0" fontId="0" fillId="13" borderId="13" xfId="0" applyFill="1" applyBorder="1" applyAlignment="1">
      <alignment vertical="center" wrapText="1"/>
    </xf>
    <xf numFmtId="0" fontId="0" fillId="13" borderId="1" xfId="0" applyFill="1" applyBorder="1" applyAlignment="1">
      <alignment horizontal="left" vertical="center" wrapText="1"/>
    </xf>
    <xf numFmtId="0" fontId="0" fillId="13" borderId="1" xfId="0" applyFill="1" applyBorder="1" applyAlignment="1">
      <alignment vertical="center"/>
    </xf>
    <xf numFmtId="0" fontId="0" fillId="13" borderId="1" xfId="0" applyFill="1" applyBorder="1" applyAlignment="1">
      <alignment horizontal="center" vertical="center"/>
    </xf>
    <xf numFmtId="0" fontId="0" fillId="13" borderId="1" xfId="0" applyFill="1" applyBorder="1" applyAlignment="1">
      <alignment vertical="center" wrapText="1"/>
    </xf>
    <xf numFmtId="0" fontId="0" fillId="13" borderId="1" xfId="0" applyFill="1" applyBorder="1" applyAlignment="1">
      <alignment horizontal="center" vertical="center" wrapText="1"/>
    </xf>
    <xf numFmtId="0" fontId="0" fillId="20" borderId="1" xfId="0" applyFill="1" applyBorder="1" applyAlignment="1">
      <alignment horizontal="center" vertical="center"/>
    </xf>
    <xf numFmtId="0" fontId="0" fillId="19" borderId="3" xfId="0" applyFill="1" applyBorder="1" applyAlignment="1">
      <alignment horizontal="center" vertical="center" wrapText="1"/>
    </xf>
    <xf numFmtId="0" fontId="0" fillId="19" borderId="7" xfId="0" applyFill="1" applyBorder="1" applyAlignment="1">
      <alignment horizontal="left" vertical="center" wrapText="1"/>
    </xf>
    <xf numFmtId="0" fontId="0" fillId="19" borderId="18" xfId="0" applyFill="1" applyBorder="1" applyAlignment="1">
      <alignment horizontal="left" vertical="top"/>
    </xf>
    <xf numFmtId="0" fontId="0" fillId="19" borderId="18" xfId="0" applyFill="1" applyBorder="1" applyAlignment="1">
      <alignment horizontal="left" vertical="top" wrapText="1"/>
    </xf>
    <xf numFmtId="0" fontId="0" fillId="19" borderId="9" xfId="0" applyFill="1" applyBorder="1" applyAlignment="1">
      <alignment horizontal="left" vertical="center" wrapText="1"/>
    </xf>
    <xf numFmtId="0" fontId="0" fillId="8" borderId="25" xfId="0" applyFill="1" applyBorder="1" applyAlignment="1">
      <alignment horizontal="left" vertical="center" wrapText="1"/>
    </xf>
    <xf numFmtId="0" fontId="0" fillId="19" borderId="30" xfId="0" applyFill="1" applyBorder="1" applyAlignment="1">
      <alignment horizontal="center" vertical="center" wrapText="1"/>
    </xf>
    <xf numFmtId="0" fontId="0" fillId="19" borderId="18" xfId="0" applyFill="1" applyBorder="1" applyAlignment="1">
      <alignment vertical="center"/>
    </xf>
    <xf numFmtId="0" fontId="0" fillId="13" borderId="6" xfId="0" applyFill="1" applyBorder="1" applyAlignment="1">
      <alignment horizontal="center" vertical="center" wrapText="1"/>
    </xf>
    <xf numFmtId="0" fontId="0" fillId="13" borderId="7" xfId="0" applyFill="1" applyBorder="1" applyAlignment="1">
      <alignment horizontal="left" vertical="center" wrapText="1"/>
    </xf>
    <xf numFmtId="0" fontId="0" fillId="8" borderId="4" xfId="0" applyFill="1" applyBorder="1" applyAlignment="1">
      <alignment horizontal="left" vertical="center"/>
    </xf>
    <xf numFmtId="0" fontId="0" fillId="8" borderId="13" xfId="0" applyFill="1" applyBorder="1" applyAlignment="1">
      <alignment horizontal="left" vertical="center"/>
    </xf>
    <xf numFmtId="0" fontId="0" fillId="19" borderId="13" xfId="0" applyFill="1" applyBorder="1" applyAlignment="1">
      <alignment horizontal="left" vertical="center"/>
    </xf>
    <xf numFmtId="0" fontId="0" fillId="19" borderId="4" xfId="0" applyFill="1" applyBorder="1" applyAlignment="1">
      <alignment horizontal="left" vertical="center"/>
    </xf>
    <xf numFmtId="0" fontId="0" fillId="19" borderId="6" xfId="0" applyFill="1" applyBorder="1" applyAlignment="1">
      <alignment horizontal="left" vertical="center"/>
    </xf>
    <xf numFmtId="0" fontId="0" fillId="13" borderId="4" xfId="0" applyFill="1" applyBorder="1" applyAlignment="1">
      <alignment horizontal="left" vertical="center"/>
    </xf>
    <xf numFmtId="0" fontId="0" fillId="13" borderId="13" xfId="0" applyFill="1" applyBorder="1" applyAlignment="1">
      <alignment horizontal="left" vertical="center"/>
    </xf>
    <xf numFmtId="0" fontId="0" fillId="13" borderId="6" xfId="0" applyFill="1" applyBorder="1" applyAlignment="1">
      <alignment horizontal="left" vertical="center"/>
    </xf>
    <xf numFmtId="0" fontId="0" fillId="13" borderId="1" xfId="0" applyFill="1" applyBorder="1" applyAlignment="1">
      <alignment horizontal="left" vertical="center"/>
    </xf>
    <xf numFmtId="0" fontId="0" fillId="5" borderId="1" xfId="0" applyFill="1" applyBorder="1" applyAlignment="1">
      <alignment horizontal="left" vertical="center"/>
    </xf>
    <xf numFmtId="4" fontId="0" fillId="0" borderId="0" xfId="0" applyNumberFormat="1" applyAlignment="1">
      <alignment vertical="center"/>
    </xf>
    <xf numFmtId="0" fontId="0" fillId="8" borderId="2" xfId="0" applyFill="1" applyBorder="1" applyAlignment="1">
      <alignment horizontal="center" vertical="center"/>
    </xf>
    <xf numFmtId="0" fontId="0" fillId="13" borderId="2" xfId="0" applyFill="1" applyBorder="1" applyAlignment="1">
      <alignment horizontal="center" vertical="center"/>
    </xf>
    <xf numFmtId="0" fontId="1" fillId="0" borderId="1" xfId="0" applyFont="1" applyBorder="1" applyAlignment="1">
      <alignment horizontal="center" vertical="center" wrapText="1"/>
    </xf>
    <xf numFmtId="165" fontId="0" fillId="0" borderId="0" xfId="0" applyNumberFormat="1" applyAlignment="1">
      <alignment vertical="center"/>
    </xf>
    <xf numFmtId="0" fontId="0" fillId="13" borderId="10" xfId="0" applyFill="1" applyBorder="1" applyAlignment="1">
      <alignment vertical="center" wrapText="1"/>
    </xf>
    <xf numFmtId="0" fontId="0" fillId="13" borderId="10" xfId="0" applyFill="1" applyBorder="1" applyAlignment="1">
      <alignment horizontal="left" vertical="center" wrapText="1"/>
    </xf>
    <xf numFmtId="0" fontId="0" fillId="13" borderId="10" xfId="0" applyFill="1" applyBorder="1" applyAlignment="1">
      <alignment horizontal="center" vertical="center" wrapText="1"/>
    </xf>
    <xf numFmtId="0" fontId="0" fillId="13" borderId="22" xfId="0" applyFill="1" applyBorder="1" applyAlignment="1">
      <alignment horizontal="left" vertical="center" wrapText="1"/>
    </xf>
    <xf numFmtId="0" fontId="0" fillId="13" borderId="14" xfId="0" applyFill="1" applyBorder="1" applyAlignment="1">
      <alignment horizontal="center" vertical="center" wrapText="1"/>
    </xf>
    <xf numFmtId="0" fontId="0" fillId="13" borderId="10" xfId="0" applyFill="1" applyBorder="1" applyAlignment="1">
      <alignment vertical="center"/>
    </xf>
    <xf numFmtId="0" fontId="0" fillId="13" borderId="25" xfId="0" applyFill="1" applyBorder="1" applyAlignment="1">
      <alignment horizontal="center" vertical="center"/>
    </xf>
    <xf numFmtId="0" fontId="0" fillId="11" borderId="2" xfId="0" applyFill="1" applyBorder="1" applyAlignment="1">
      <alignment horizontal="center" vertical="center"/>
    </xf>
    <xf numFmtId="0" fontId="0" fillId="11" borderId="24" xfId="0" applyFill="1" applyBorder="1" applyAlignment="1">
      <alignment horizontal="center" vertical="center"/>
    </xf>
    <xf numFmtId="0" fontId="0" fillId="14" borderId="2" xfId="0" applyFill="1" applyBorder="1" applyAlignment="1">
      <alignment horizontal="center" vertical="center"/>
    </xf>
    <xf numFmtId="4" fontId="0" fillId="11" borderId="1" xfId="0" applyNumberFormat="1" applyFill="1" applyBorder="1" applyAlignment="1">
      <alignment vertical="center"/>
    </xf>
    <xf numFmtId="4" fontId="0" fillId="14" borderId="1" xfId="0" applyNumberFormat="1" applyFill="1" applyBorder="1" applyAlignment="1">
      <alignment vertical="center"/>
    </xf>
    <xf numFmtId="4" fontId="0" fillId="8" borderId="1" xfId="0" applyNumberFormat="1" applyFill="1" applyBorder="1" applyAlignment="1">
      <alignment vertical="center"/>
    </xf>
    <xf numFmtId="4" fontId="0" fillId="13" borderId="1" xfId="0" applyNumberFormat="1" applyFill="1" applyBorder="1" applyAlignment="1">
      <alignment vertical="center"/>
    </xf>
    <xf numFmtId="4" fontId="0" fillId="13" borderId="10" xfId="0" applyNumberFormat="1" applyFill="1" applyBorder="1" applyAlignment="1">
      <alignment vertical="center"/>
    </xf>
    <xf numFmtId="0" fontId="0" fillId="20" borderId="13" xfId="0" applyFill="1" applyBorder="1" applyAlignment="1">
      <alignment horizontal="center" vertical="center" wrapText="1"/>
    </xf>
    <xf numFmtId="0" fontId="0" fillId="20" borderId="23" xfId="0" applyFill="1" applyBorder="1" applyAlignment="1">
      <alignment horizontal="left" vertical="center" wrapText="1"/>
    </xf>
    <xf numFmtId="0" fontId="0" fillId="20" borderId="23" xfId="0" applyFill="1" applyBorder="1" applyAlignment="1">
      <alignment horizontal="center" vertical="center"/>
    </xf>
    <xf numFmtId="0" fontId="0" fillId="20" borderId="1" xfId="0" applyFill="1" applyBorder="1" applyAlignment="1">
      <alignment horizontal="center" vertical="center" wrapText="1"/>
    </xf>
    <xf numFmtId="0" fontId="0" fillId="20" borderId="2" xfId="0" applyFill="1" applyBorder="1" applyAlignment="1">
      <alignment horizontal="left" vertical="center" wrapText="1"/>
    </xf>
    <xf numFmtId="0" fontId="0" fillId="20" borderId="2" xfId="0" applyFill="1" applyBorder="1" applyAlignment="1">
      <alignment horizontal="center" vertical="center"/>
    </xf>
    <xf numFmtId="0" fontId="0" fillId="0" borderId="18" xfId="0" applyBorder="1" applyAlignment="1">
      <alignment vertical="top"/>
    </xf>
    <xf numFmtId="0" fontId="0" fillId="0" borderId="18" xfId="0" applyBorder="1"/>
    <xf numFmtId="0" fontId="0" fillId="0" borderId="18" xfId="0" applyBorder="1" applyAlignment="1">
      <alignment horizontal="center"/>
    </xf>
    <xf numFmtId="0" fontId="0" fillId="0" borderId="9" xfId="0" applyBorder="1"/>
    <xf numFmtId="0" fontId="0" fillId="15" borderId="1" xfId="0" quotePrefix="1" applyFill="1" applyBorder="1" applyAlignment="1">
      <alignment horizontal="center" vertical="top"/>
    </xf>
    <xf numFmtId="0" fontId="0" fillId="15" borderId="10" xfId="0" quotePrefix="1" applyFill="1" applyBorder="1" applyAlignment="1">
      <alignment horizontal="center" vertical="top"/>
    </xf>
    <xf numFmtId="9" fontId="0" fillId="16" borderId="1" xfId="0" quotePrefix="1" applyNumberFormat="1" applyFill="1" applyBorder="1" applyAlignment="1">
      <alignment horizontal="center" vertical="top"/>
    </xf>
    <xf numFmtId="0" fontId="0" fillId="16" borderId="10" xfId="0" quotePrefix="1" applyFill="1" applyBorder="1" applyAlignment="1">
      <alignment horizontal="center" vertical="top"/>
    </xf>
    <xf numFmtId="9" fontId="0" fillId="12" borderId="1" xfId="0" quotePrefix="1" applyNumberFormat="1" applyFill="1" applyBorder="1" applyAlignment="1">
      <alignment horizontal="center" vertical="top"/>
    </xf>
    <xf numFmtId="0" fontId="0" fillId="12" borderId="10" xfId="0" quotePrefix="1" applyFill="1" applyBorder="1" applyAlignment="1">
      <alignment horizontal="center" vertical="top"/>
    </xf>
    <xf numFmtId="0" fontId="0" fillId="17" borderId="1" xfId="0" quotePrefix="1" applyFill="1" applyBorder="1" applyAlignment="1">
      <alignment horizontal="center" vertical="top"/>
    </xf>
    <xf numFmtId="0" fontId="0" fillId="15" borderId="13" xfId="0" applyFill="1" applyBorder="1" applyAlignment="1">
      <alignment horizontal="left" vertical="top"/>
    </xf>
    <xf numFmtId="0" fontId="0" fillId="15" borderId="1" xfId="0" applyFill="1" applyBorder="1" applyAlignment="1">
      <alignment horizontal="left"/>
    </xf>
    <xf numFmtId="0" fontId="0" fillId="15" borderId="10" xfId="0" applyFill="1" applyBorder="1" applyAlignment="1">
      <alignment horizontal="left" vertical="top"/>
    </xf>
    <xf numFmtId="0" fontId="0" fillId="0" borderId="18" xfId="0" applyBorder="1" applyAlignment="1">
      <alignment horizontal="left"/>
    </xf>
    <xf numFmtId="0" fontId="3" fillId="16" borderId="1" xfId="0" applyFont="1" applyFill="1" applyBorder="1" applyAlignment="1">
      <alignment horizontal="center" vertical="top"/>
    </xf>
    <xf numFmtId="0" fontId="0" fillId="18" borderId="1" xfId="0" applyFill="1" applyBorder="1" applyAlignment="1">
      <alignment horizontal="center" vertical="top"/>
    </xf>
    <xf numFmtId="0" fontId="0" fillId="18" borderId="1" xfId="0" applyFill="1" applyBorder="1" applyAlignment="1">
      <alignment horizontal="left" vertical="top"/>
    </xf>
    <xf numFmtId="0" fontId="0" fillId="18" borderId="1" xfId="0" applyFill="1" applyBorder="1" applyAlignment="1">
      <alignment horizontal="left" vertical="center"/>
    </xf>
    <xf numFmtId="0" fontId="0" fillId="18" borderId="1" xfId="0" applyFill="1" applyBorder="1" applyAlignment="1">
      <alignment vertical="top"/>
    </xf>
    <xf numFmtId="0" fontId="0" fillId="18" borderId="7" xfId="0" applyFill="1" applyBorder="1" applyAlignment="1">
      <alignment horizontal="center" vertical="top"/>
    </xf>
    <xf numFmtId="0" fontId="0" fillId="18" borderId="18" xfId="0" applyFill="1" applyBorder="1" applyAlignment="1">
      <alignment horizontal="left" vertical="center" wrapText="1"/>
    </xf>
    <xf numFmtId="0" fontId="0" fillId="18" borderId="18" xfId="0" applyFill="1" applyBorder="1" applyAlignment="1">
      <alignment horizontal="center" vertical="top"/>
    </xf>
    <xf numFmtId="0" fontId="0" fillId="20" borderId="5" xfId="0" applyFill="1" applyBorder="1" applyAlignment="1">
      <alignment horizontal="left" vertical="center" wrapText="1"/>
    </xf>
    <xf numFmtId="0" fontId="0" fillId="20" borderId="29" xfId="0" applyFill="1" applyBorder="1" applyAlignment="1">
      <alignment horizontal="left" vertical="center" wrapText="1"/>
    </xf>
    <xf numFmtId="4" fontId="0" fillId="20" borderId="1" xfId="0" applyNumberFormat="1" applyFill="1" applyBorder="1" applyAlignment="1">
      <alignment vertical="center"/>
    </xf>
    <xf numFmtId="0" fontId="0" fillId="20" borderId="7" xfId="0" applyFill="1" applyBorder="1" applyAlignment="1">
      <alignment horizontal="left" vertical="center" wrapText="1"/>
    </xf>
    <xf numFmtId="0" fontId="0" fillId="20" borderId="3" xfId="0" applyFill="1" applyBorder="1" applyAlignment="1">
      <alignment horizontal="left" vertical="center" wrapText="1"/>
    </xf>
    <xf numFmtId="0" fontId="0" fillId="20" borderId="1" xfId="0" applyFill="1" applyBorder="1" applyAlignment="1">
      <alignment horizontal="left" vertical="center"/>
    </xf>
    <xf numFmtId="0" fontId="0" fillId="5" borderId="4" xfId="0" applyFill="1" applyBorder="1" applyAlignment="1">
      <alignment horizontal="left" vertical="center"/>
    </xf>
    <xf numFmtId="0" fontId="0" fillId="5" borderId="13" xfId="0" applyFill="1" applyBorder="1" applyAlignment="1">
      <alignment horizontal="left" vertical="center"/>
    </xf>
    <xf numFmtId="0" fontId="0" fillId="5" borderId="13" xfId="0" applyFill="1" applyBorder="1" applyAlignment="1">
      <alignment vertical="center" wrapText="1"/>
    </xf>
    <xf numFmtId="0" fontId="0" fillId="20" borderId="13" xfId="0" applyFill="1" applyBorder="1" applyAlignment="1">
      <alignment horizontal="center" vertical="center"/>
    </xf>
    <xf numFmtId="4" fontId="0" fillId="20" borderId="13" xfId="0" applyNumberFormat="1" applyFill="1" applyBorder="1" applyAlignment="1">
      <alignment vertical="center"/>
    </xf>
    <xf numFmtId="4" fontId="0" fillId="20" borderId="5" xfId="0" applyNumberFormat="1" applyFill="1" applyBorder="1" applyAlignment="1">
      <alignment vertical="center"/>
    </xf>
    <xf numFmtId="0" fontId="0" fillId="5" borderId="6" xfId="0" applyFill="1" applyBorder="1" applyAlignment="1">
      <alignment horizontal="left" vertical="center"/>
    </xf>
    <xf numFmtId="4" fontId="0" fillId="20" borderId="7" xfId="0" applyNumberFormat="1" applyFill="1" applyBorder="1" applyAlignment="1">
      <alignment vertical="center"/>
    </xf>
    <xf numFmtId="4" fontId="0" fillId="13" borderId="7" xfId="0" applyNumberFormat="1" applyFill="1" applyBorder="1" applyAlignment="1">
      <alignment vertical="center"/>
    </xf>
    <xf numFmtId="4" fontId="0" fillId="11" borderId="7" xfId="0" applyNumberFormat="1" applyFill="1" applyBorder="1" applyAlignment="1">
      <alignment vertical="center"/>
    </xf>
    <xf numFmtId="0" fontId="0" fillId="5" borderId="18" xfId="0" applyFill="1" applyBorder="1" applyAlignment="1">
      <alignment vertical="center"/>
    </xf>
    <xf numFmtId="0" fontId="0" fillId="11" borderId="18" xfId="0" applyFill="1" applyBorder="1" applyAlignment="1">
      <alignment horizontal="center" vertical="center"/>
    </xf>
    <xf numFmtId="0" fontId="0" fillId="11" borderId="18" xfId="0" applyFill="1" applyBorder="1" applyAlignment="1">
      <alignment vertical="center"/>
    </xf>
    <xf numFmtId="4" fontId="0" fillId="11" borderId="9" xfId="0" applyNumberFormat="1" applyFill="1" applyBorder="1" applyAlignment="1">
      <alignment vertical="center"/>
    </xf>
    <xf numFmtId="0" fontId="0" fillId="5" borderId="3" xfId="0" applyFill="1" applyBorder="1" applyAlignment="1">
      <alignment horizontal="center" vertical="center" wrapText="1"/>
    </xf>
    <xf numFmtId="0" fontId="0" fillId="5" borderId="30" xfId="0" applyFill="1" applyBorder="1" applyAlignment="1">
      <alignment horizontal="center" vertical="center"/>
    </xf>
    <xf numFmtId="0" fontId="0" fillId="5" borderId="7" xfId="0" applyFill="1" applyBorder="1" applyAlignment="1">
      <alignment horizontal="left" vertical="center" wrapText="1"/>
    </xf>
    <xf numFmtId="0" fontId="6" fillId="21" borderId="0" xfId="0" applyFont="1" applyFill="1" applyAlignment="1">
      <alignment vertical="center" wrapText="1"/>
    </xf>
    <xf numFmtId="0" fontId="7" fillId="21" borderId="0" xfId="0" applyFont="1" applyFill="1" applyAlignment="1">
      <alignment vertical="center" wrapText="1"/>
    </xf>
    <xf numFmtId="0" fontId="9" fillId="21" borderId="3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10" fillId="21" borderId="1" xfId="0" applyFont="1" applyFill="1" applyBorder="1" applyAlignment="1">
      <alignment horizontal="center" vertical="center" wrapText="1"/>
    </xf>
    <xf numFmtId="0" fontId="8" fillId="21" borderId="0" xfId="0" applyFont="1" applyFill="1" applyAlignment="1">
      <alignment vertical="center" wrapText="1"/>
    </xf>
    <xf numFmtId="0" fontId="6" fillId="21" borderId="32" xfId="0" applyFont="1" applyFill="1" applyBorder="1" applyAlignment="1">
      <alignment vertical="center" wrapText="1"/>
    </xf>
    <xf numFmtId="0" fontId="6" fillId="21" borderId="33" xfId="0" applyFont="1" applyFill="1" applyBorder="1" applyAlignment="1">
      <alignment vertical="center" wrapText="1"/>
    </xf>
    <xf numFmtId="0" fontId="6" fillId="21" borderId="34" xfId="0" applyFont="1" applyFill="1" applyBorder="1" applyAlignment="1">
      <alignment vertical="center" wrapText="1"/>
    </xf>
    <xf numFmtId="0" fontId="7" fillId="21" borderId="21" xfId="0" applyFont="1" applyFill="1" applyBorder="1" applyAlignment="1">
      <alignment vertical="center" wrapText="1"/>
    </xf>
    <xf numFmtId="0" fontId="8" fillId="21" borderId="35" xfId="0" applyFont="1" applyFill="1" applyBorder="1" applyAlignment="1">
      <alignment vertical="center" wrapText="1"/>
    </xf>
    <xf numFmtId="0" fontId="0" fillId="0" borderId="35" xfId="0" applyBorder="1"/>
    <xf numFmtId="0" fontId="10" fillId="21" borderId="31" xfId="0" applyFont="1" applyFill="1" applyBorder="1" applyAlignment="1">
      <alignment horizontal="center" vertical="center" wrapText="1"/>
    </xf>
    <xf numFmtId="0" fontId="10" fillId="21" borderId="41" xfId="0" applyFont="1" applyFill="1" applyBorder="1" applyAlignment="1">
      <alignment horizontal="center" vertical="center" wrapText="1"/>
    </xf>
    <xf numFmtId="0" fontId="10" fillId="21" borderId="11" xfId="0" applyFont="1" applyFill="1" applyBorder="1" applyAlignment="1">
      <alignment horizontal="center" vertical="center" wrapText="1"/>
    </xf>
    <xf numFmtId="0" fontId="10" fillId="21" borderId="42" xfId="0" applyFont="1" applyFill="1" applyBorder="1" applyAlignment="1">
      <alignment horizontal="center" vertical="center" wrapText="1"/>
    </xf>
    <xf numFmtId="0" fontId="14" fillId="14" borderId="1" xfId="0" applyFont="1" applyFill="1" applyBorder="1" applyAlignment="1">
      <alignment horizontal="center" wrapText="1"/>
    </xf>
    <xf numFmtId="0" fontId="1" fillId="6" borderId="10" xfId="0" applyFont="1" applyFill="1" applyBorder="1" applyAlignment="1">
      <alignment horizontal="center"/>
    </xf>
    <xf numFmtId="49" fontId="5" fillId="2" borderId="10"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49" fontId="5" fillId="8" borderId="10" xfId="0" applyNumberFormat="1" applyFont="1" applyFill="1" applyBorder="1" applyAlignment="1">
      <alignment horizontal="center" vertical="center" wrapText="1"/>
    </xf>
    <xf numFmtId="49" fontId="5" fillId="9" borderId="10" xfId="0" applyNumberFormat="1" applyFont="1" applyFill="1" applyBorder="1" applyAlignment="1">
      <alignment horizontal="center" vertical="center" wrapText="1"/>
    </xf>
    <xf numFmtId="0" fontId="0" fillId="21" borderId="0" xfId="0" applyFill="1"/>
    <xf numFmtId="0" fontId="6" fillId="21" borderId="0" xfId="0" applyFont="1" applyFill="1" applyAlignment="1">
      <alignment horizontal="center"/>
    </xf>
    <xf numFmtId="0" fontId="6" fillId="21" borderId="0" xfId="0" applyFont="1" applyFill="1"/>
    <xf numFmtId="0" fontId="20" fillId="24" borderId="0" xfId="0" applyFont="1" applyFill="1" applyAlignment="1">
      <alignment vertical="center" wrapText="1"/>
    </xf>
    <xf numFmtId="0" fontId="27" fillId="26" borderId="1" xfId="0" applyFont="1" applyFill="1" applyBorder="1" applyAlignment="1">
      <alignment horizontal="center" vertical="center" wrapText="1"/>
    </xf>
    <xf numFmtId="0" fontId="28" fillId="21" borderId="1" xfId="0" applyFont="1" applyFill="1" applyBorder="1" applyAlignment="1">
      <alignment horizontal="left" vertical="center" wrapText="1"/>
    </xf>
    <xf numFmtId="0" fontId="28" fillId="27" borderId="1" xfId="0" applyFont="1" applyFill="1" applyBorder="1" applyAlignment="1">
      <alignment horizontal="left" vertical="center" wrapText="1"/>
    </xf>
    <xf numFmtId="0" fontId="29" fillId="28" borderId="1" xfId="0" applyFont="1" applyFill="1" applyBorder="1" applyAlignment="1">
      <alignment horizontal="center" vertical="center" wrapText="1"/>
    </xf>
    <xf numFmtId="0" fontId="28" fillId="0" borderId="1" xfId="0" applyFont="1" applyBorder="1" applyAlignment="1">
      <alignment horizontal="center" vertical="center"/>
    </xf>
    <xf numFmtId="0" fontId="30" fillId="0" borderId="1" xfId="0" applyFont="1" applyBorder="1" applyAlignment="1">
      <alignment horizontal="center" vertical="center" wrapText="1"/>
    </xf>
    <xf numFmtId="0" fontId="30" fillId="29" borderId="2" xfId="0" applyFont="1" applyFill="1" applyBorder="1" applyAlignment="1">
      <alignment horizontal="center" vertical="center" wrapText="1"/>
    </xf>
    <xf numFmtId="0" fontId="30" fillId="21" borderId="2" xfId="0" applyFont="1" applyFill="1" applyBorder="1" applyAlignment="1">
      <alignment horizontal="center" vertical="center" wrapText="1"/>
    </xf>
    <xf numFmtId="0" fontId="30" fillId="21" borderId="1" xfId="0" applyFont="1" applyFill="1" applyBorder="1" applyAlignment="1">
      <alignment horizontal="center" vertical="center" wrapText="1"/>
    </xf>
    <xf numFmtId="0" fontId="4" fillId="0" borderId="3" xfId="0" applyFont="1" applyBorder="1" applyAlignment="1">
      <alignment horizontal="center" wrapText="1"/>
    </xf>
    <xf numFmtId="0" fontId="27" fillId="30"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29" fillId="30"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1" fillId="0" borderId="1" xfId="0" applyFont="1" applyBorder="1" applyAlignment="1">
      <alignment horizontal="center" vertical="center"/>
    </xf>
    <xf numFmtId="0" fontId="31" fillId="18" borderId="2" xfId="0" applyFont="1" applyFill="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lignment horizontal="center" vertical="center"/>
    </xf>
    <xf numFmtId="9" fontId="28" fillId="0" borderId="1" xfId="0" applyNumberFormat="1" applyFont="1" applyBorder="1" applyAlignment="1">
      <alignment horizontal="center" vertical="center"/>
    </xf>
    <xf numFmtId="9" fontId="31" fillId="0" borderId="1" xfId="0" applyNumberFormat="1" applyFont="1" applyBorder="1" applyAlignment="1">
      <alignment horizontal="center" vertical="center"/>
    </xf>
    <xf numFmtId="9" fontId="31" fillId="18" borderId="2" xfId="0" applyNumberFormat="1" applyFont="1" applyFill="1" applyBorder="1" applyAlignment="1">
      <alignment horizontal="center" vertical="center"/>
    </xf>
    <xf numFmtId="9" fontId="4" fillId="0" borderId="43" xfId="0" applyNumberFormat="1" applyFont="1" applyBorder="1" applyAlignment="1">
      <alignment horizontal="center" vertical="center"/>
    </xf>
    <xf numFmtId="1" fontId="31" fillId="0" borderId="1" xfId="0" applyNumberFormat="1" applyFont="1" applyBorder="1" applyAlignment="1">
      <alignment horizontal="center" vertical="center"/>
    </xf>
    <xf numFmtId="0" fontId="31" fillId="9" borderId="2" xfId="0" applyFont="1" applyFill="1" applyBorder="1" applyAlignment="1">
      <alignment horizontal="center" vertical="center"/>
    </xf>
    <xf numFmtId="0" fontId="21" fillId="30" borderId="1" xfId="0" applyFont="1" applyFill="1" applyBorder="1" applyAlignment="1">
      <alignment horizontal="center" vertical="center" wrapText="1"/>
    </xf>
    <xf numFmtId="0" fontId="28" fillId="27" borderId="1" xfId="0" applyFont="1" applyFill="1" applyBorder="1" applyAlignment="1">
      <alignment vertical="center" wrapText="1"/>
    </xf>
    <xf numFmtId="0" fontId="31" fillId="29" borderId="2" xfId="0" applyFont="1" applyFill="1" applyBorder="1" applyAlignment="1">
      <alignment horizontal="center" vertical="center"/>
    </xf>
    <xf numFmtId="0" fontId="4" fillId="0" borderId="46" xfId="0" applyFont="1" applyBorder="1" applyAlignment="1">
      <alignment horizontal="center" wrapText="1"/>
    </xf>
    <xf numFmtId="0" fontId="31" fillId="0" borderId="1" xfId="0" applyFont="1" applyBorder="1" applyAlignment="1">
      <alignment horizontal="center" vertical="center" wrapText="1"/>
    </xf>
    <xf numFmtId="0" fontId="31" fillId="31" borderId="2" xfId="0" applyFont="1" applyFill="1" applyBorder="1" applyAlignment="1">
      <alignment horizontal="center" vertical="center" wrapText="1"/>
    </xf>
    <xf numFmtId="0" fontId="31" fillId="31" borderId="1" xfId="0" applyFont="1" applyFill="1" applyBorder="1" applyAlignment="1">
      <alignment horizontal="center" vertical="center" wrapText="1"/>
    </xf>
    <xf numFmtId="0" fontId="31" fillId="31" borderId="47" xfId="0" applyFont="1" applyFill="1" applyBorder="1" applyAlignment="1">
      <alignment horizontal="center" vertical="center" wrapText="1"/>
    </xf>
    <xf numFmtId="0" fontId="4" fillId="0" borderId="41" xfId="0" applyFont="1" applyBorder="1" applyAlignment="1">
      <alignment horizontal="center" wrapText="1"/>
    </xf>
    <xf numFmtId="9" fontId="31" fillId="29" borderId="2" xfId="0" applyNumberFormat="1" applyFont="1" applyFill="1" applyBorder="1" applyAlignment="1">
      <alignment horizontal="center" vertical="center"/>
    </xf>
    <xf numFmtId="9" fontId="4" fillId="0" borderId="44" xfId="0" applyNumberFormat="1" applyFont="1" applyBorder="1" applyAlignment="1">
      <alignment horizontal="center" vertical="center"/>
    </xf>
    <xf numFmtId="9" fontId="4" fillId="0" borderId="1" xfId="0" applyNumberFormat="1" applyFont="1" applyBorder="1" applyAlignment="1">
      <alignment horizontal="center" vertical="center"/>
    </xf>
    <xf numFmtId="0" fontId="27" fillId="28" borderId="1" xfId="0" applyFont="1" applyFill="1" applyBorder="1" applyAlignment="1">
      <alignment horizontal="center" vertical="center" wrapText="1"/>
    </xf>
    <xf numFmtId="0" fontId="4" fillId="0" borderId="47" xfId="0" applyFont="1" applyBorder="1" applyAlignment="1">
      <alignment horizontal="center" wrapText="1"/>
    </xf>
    <xf numFmtId="0" fontId="28" fillId="0" borderId="1" xfId="0" applyFont="1" applyBorder="1" applyAlignment="1">
      <alignment vertical="center" wrapText="1"/>
    </xf>
    <xf numFmtId="0" fontId="37" fillId="23" borderId="1" xfId="0" applyFont="1" applyFill="1" applyBorder="1" applyAlignment="1">
      <alignment horizontal="center" vertical="center" wrapText="1"/>
    </xf>
    <xf numFmtId="0" fontId="38" fillId="23"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21" fillId="28" borderId="1" xfId="0" applyFont="1" applyFill="1" applyBorder="1" applyAlignment="1">
      <alignment horizontal="center" vertical="center" wrapText="1"/>
    </xf>
    <xf numFmtId="0" fontId="31" fillId="21" borderId="1" xfId="0" applyFont="1" applyFill="1" applyBorder="1" applyAlignment="1">
      <alignment horizontal="left" vertical="center" wrapText="1"/>
    </xf>
    <xf numFmtId="0" fontId="31" fillId="27" borderId="1" xfId="0" applyFont="1" applyFill="1" applyBorder="1" applyAlignment="1">
      <alignment horizontal="left" vertical="center" wrapText="1"/>
    </xf>
    <xf numFmtId="0" fontId="40" fillId="30" borderId="1" xfId="0" applyFont="1" applyFill="1" applyBorder="1" applyAlignment="1">
      <alignment horizontal="center" vertical="center" wrapText="1"/>
    </xf>
    <xf numFmtId="0" fontId="31" fillId="0" borderId="1" xfId="0" applyFont="1" applyBorder="1" applyAlignment="1">
      <alignment horizontal="left" vertical="center" wrapText="1"/>
    </xf>
    <xf numFmtId="0" fontId="30" fillId="0" borderId="1" xfId="0" applyFont="1" applyBorder="1" applyAlignment="1">
      <alignment horizontal="center" vertical="center"/>
    </xf>
    <xf numFmtId="9" fontId="31" fillId="0" borderId="1" xfId="2" applyFont="1" applyFill="1" applyBorder="1" applyAlignment="1">
      <alignment horizontal="center" vertical="center"/>
    </xf>
    <xf numFmtId="9" fontId="31" fillId="0" borderId="1" xfId="2" applyFont="1" applyBorder="1" applyAlignment="1">
      <alignment horizontal="center" vertical="center"/>
    </xf>
    <xf numFmtId="0" fontId="4" fillId="0" borderId="3" xfId="0" applyFont="1" applyBorder="1" applyAlignment="1">
      <alignment horizontal="center"/>
    </xf>
    <xf numFmtId="9" fontId="28" fillId="0" borderId="1" xfId="0" applyNumberFormat="1" applyFont="1" applyBorder="1" applyAlignment="1">
      <alignment horizontal="center" vertical="center" wrapText="1"/>
    </xf>
    <xf numFmtId="0" fontId="31" fillId="21" borderId="43" xfId="0" applyFont="1" applyFill="1" applyBorder="1" applyAlignment="1">
      <alignment horizontal="center" vertical="center"/>
    </xf>
    <xf numFmtId="166" fontId="31" fillId="0" borderId="43" xfId="0" applyNumberFormat="1" applyFont="1" applyBorder="1" applyAlignment="1">
      <alignment horizontal="center" vertical="center"/>
    </xf>
    <xf numFmtId="166" fontId="31" fillId="0" borderId="44" xfId="0" applyNumberFormat="1" applyFont="1" applyBorder="1" applyAlignment="1">
      <alignment horizontal="center" vertical="center"/>
    </xf>
    <xf numFmtId="166" fontId="31" fillId="0" borderId="1" xfId="0" applyNumberFormat="1" applyFont="1" applyBorder="1" applyAlignment="1">
      <alignment horizontal="center" vertical="center"/>
    </xf>
    <xf numFmtId="0" fontId="40" fillId="28" borderId="1" xfId="0" applyFont="1" applyFill="1" applyBorder="1" applyAlignment="1">
      <alignment horizontal="center" vertical="center" wrapText="1"/>
    </xf>
    <xf numFmtId="0" fontId="31" fillId="21" borderId="2" xfId="0" applyFont="1" applyFill="1" applyBorder="1" applyAlignment="1">
      <alignment horizontal="center" vertical="center" wrapText="1"/>
    </xf>
    <xf numFmtId="0" fontId="31" fillId="21" borderId="1" xfId="0" applyFont="1" applyFill="1" applyBorder="1" applyAlignment="1">
      <alignment horizontal="center" vertical="center" wrapText="1"/>
    </xf>
    <xf numFmtId="0" fontId="4" fillId="11" borderId="43" xfId="0" applyFont="1" applyFill="1" applyBorder="1" applyAlignment="1">
      <alignment horizontal="center" vertical="center"/>
    </xf>
    <xf numFmtId="0" fontId="4" fillId="11" borderId="44" xfId="0" applyFont="1" applyFill="1" applyBorder="1" applyAlignment="1">
      <alignment horizontal="center" vertical="center"/>
    </xf>
    <xf numFmtId="0" fontId="4" fillId="11" borderId="1" xfId="0" applyFont="1" applyFill="1" applyBorder="1" applyAlignment="1">
      <alignment horizontal="center" vertical="center"/>
    </xf>
    <xf numFmtId="10" fontId="4" fillId="0" borderId="43" xfId="0" applyNumberFormat="1" applyFont="1" applyBorder="1" applyAlignment="1">
      <alignment horizontal="center" vertical="center"/>
    </xf>
    <xf numFmtId="10" fontId="4" fillId="0" borderId="44"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30" fillId="21" borderId="1" xfId="0" applyFont="1" applyFill="1" applyBorder="1" applyAlignment="1">
      <alignment horizontal="left" vertical="center" wrapText="1"/>
    </xf>
    <xf numFmtId="0" fontId="30" fillId="27" borderId="1" xfId="0" applyFont="1" applyFill="1" applyBorder="1" applyAlignment="1">
      <alignment horizontal="left" vertical="center" wrapText="1"/>
    </xf>
    <xf numFmtId="9" fontId="31" fillId="25" borderId="1" xfId="0" applyNumberFormat="1" applyFont="1" applyFill="1" applyBorder="1" applyAlignment="1">
      <alignment horizontal="center" vertical="center"/>
    </xf>
    <xf numFmtId="9" fontId="4" fillId="11" borderId="43" xfId="0" applyNumberFormat="1" applyFont="1" applyFill="1" applyBorder="1" applyAlignment="1">
      <alignment horizontal="center" vertical="center"/>
    </xf>
    <xf numFmtId="0" fontId="31" fillId="25" borderId="1" xfId="0" applyFont="1" applyFill="1" applyBorder="1" applyAlignment="1">
      <alignment horizontal="center" vertical="center"/>
    </xf>
    <xf numFmtId="0" fontId="4" fillId="21" borderId="43" xfId="0" applyFont="1" applyFill="1" applyBorder="1" applyAlignment="1">
      <alignment horizontal="center" vertical="center"/>
    </xf>
    <xf numFmtId="0" fontId="4" fillId="21" borderId="44" xfId="0" applyFont="1" applyFill="1" applyBorder="1" applyAlignment="1">
      <alignment horizontal="center" vertical="center"/>
    </xf>
    <xf numFmtId="0" fontId="4" fillId="21" borderId="1" xfId="0" applyFont="1" applyFill="1" applyBorder="1" applyAlignment="1">
      <alignment horizontal="center" vertical="center"/>
    </xf>
    <xf numFmtId="0" fontId="31" fillId="21" borderId="2" xfId="0" applyFont="1" applyFill="1" applyBorder="1" applyAlignment="1">
      <alignment horizontal="center" vertical="center"/>
    </xf>
    <xf numFmtId="0" fontId="31" fillId="21" borderId="1"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1" xfId="0" applyFont="1" applyBorder="1" applyAlignment="1">
      <alignment vertical="center" wrapText="1"/>
    </xf>
    <xf numFmtId="9" fontId="31" fillId="32" borderId="2" xfId="0" applyNumberFormat="1" applyFont="1" applyFill="1" applyBorder="1" applyAlignment="1">
      <alignment horizontal="center" vertical="center"/>
    </xf>
    <xf numFmtId="0" fontId="4" fillId="0" borderId="43" xfId="0" applyFont="1" applyBorder="1"/>
    <xf numFmtId="0" fontId="4" fillId="0" borderId="44" xfId="0" applyFont="1" applyBorder="1"/>
    <xf numFmtId="0" fontId="4" fillId="0" borderId="1" xfId="0" applyFont="1" applyBorder="1"/>
    <xf numFmtId="9" fontId="31" fillId="0" borderId="2" xfId="0" applyNumberFormat="1" applyFont="1" applyBorder="1" applyAlignment="1">
      <alignment horizontal="center" vertical="center"/>
    </xf>
    <xf numFmtId="166" fontId="31" fillId="0" borderId="1" xfId="2" applyNumberFormat="1" applyFont="1" applyBorder="1" applyAlignment="1">
      <alignment horizontal="center" vertical="center"/>
    </xf>
    <xf numFmtId="9" fontId="31" fillId="0" borderId="10" xfId="0" applyNumberFormat="1" applyFont="1" applyBorder="1" applyAlignment="1">
      <alignment horizontal="center" vertical="center"/>
    </xf>
    <xf numFmtId="9" fontId="31" fillId="0" borderId="25" xfId="0" applyNumberFormat="1" applyFont="1" applyBorder="1" applyAlignment="1">
      <alignment horizontal="center" vertical="center"/>
    </xf>
    <xf numFmtId="0" fontId="4" fillId="0" borderId="46" xfId="0" applyFont="1" applyBorder="1" applyAlignment="1">
      <alignment horizontal="center"/>
    </xf>
    <xf numFmtId="9" fontId="31" fillId="9" borderId="2" xfId="0" applyNumberFormat="1" applyFont="1" applyFill="1" applyBorder="1" applyAlignment="1">
      <alignment horizontal="center" vertical="center"/>
    </xf>
    <xf numFmtId="9" fontId="31" fillId="0" borderId="44" xfId="0" applyNumberFormat="1" applyFont="1" applyBorder="1" applyAlignment="1">
      <alignment horizontal="center" vertical="center"/>
    </xf>
    <xf numFmtId="0" fontId="4" fillId="0" borderId="47" xfId="0" applyFont="1" applyBorder="1" applyAlignment="1">
      <alignment horizontal="center"/>
    </xf>
    <xf numFmtId="0" fontId="4" fillId="0" borderId="49" xfId="0" applyFont="1" applyBorder="1"/>
    <xf numFmtId="0" fontId="4" fillId="0" borderId="50" xfId="0" applyFont="1" applyBorder="1"/>
    <xf numFmtId="0" fontId="31" fillId="0" borderId="2" xfId="0" applyFont="1" applyBorder="1" applyAlignment="1">
      <alignment horizontal="center" vertical="center"/>
    </xf>
    <xf numFmtId="0" fontId="4" fillId="11" borderId="43" xfId="0" applyFont="1" applyFill="1" applyBorder="1"/>
    <xf numFmtId="0" fontId="4" fillId="11" borderId="44" xfId="0" applyFont="1" applyFill="1" applyBorder="1"/>
    <xf numFmtId="0" fontId="4" fillId="11" borderId="1" xfId="0" applyFont="1" applyFill="1" applyBorder="1"/>
    <xf numFmtId="0" fontId="4" fillId="11" borderId="3" xfId="0" applyFont="1" applyFill="1" applyBorder="1" applyAlignment="1">
      <alignment horizontal="center" wrapText="1"/>
    </xf>
    <xf numFmtId="0" fontId="31" fillId="20" borderId="2" xfId="0" applyFont="1" applyFill="1" applyBorder="1" applyAlignment="1">
      <alignment horizontal="center" vertical="center"/>
    </xf>
    <xf numFmtId="0" fontId="4" fillId="0" borderId="3" xfId="0" applyFont="1" applyBorder="1" applyAlignment="1">
      <alignment horizontal="center" vertical="center"/>
    </xf>
    <xf numFmtId="9" fontId="31" fillId="29" borderId="2" xfId="2" applyFont="1" applyFill="1" applyBorder="1" applyAlignment="1">
      <alignment horizontal="center" vertical="center"/>
    </xf>
    <xf numFmtId="0" fontId="31" fillId="0" borderId="1" xfId="0" applyFont="1" applyBorder="1" applyAlignment="1">
      <alignment vertical="center" wrapText="1"/>
    </xf>
    <xf numFmtId="9" fontId="31" fillId="9" borderId="2" xfId="2" applyFont="1" applyFill="1" applyBorder="1" applyAlignment="1">
      <alignment horizontal="center" vertical="center"/>
    </xf>
    <xf numFmtId="0" fontId="4" fillId="0" borderId="3" xfId="0" applyFont="1" applyBorder="1" applyAlignment="1">
      <alignment horizontal="center" vertical="center" wrapText="1"/>
    </xf>
    <xf numFmtId="0" fontId="31" fillId="0" borderId="2" xfId="0" applyFont="1" applyBorder="1" applyAlignment="1">
      <alignment horizontal="center" vertical="center" wrapText="1"/>
    </xf>
    <xf numFmtId="9" fontId="31" fillId="21" borderId="2" xfId="0" applyNumberFormat="1" applyFont="1" applyFill="1" applyBorder="1" applyAlignment="1">
      <alignment horizontal="center" vertical="center"/>
    </xf>
    <xf numFmtId="9" fontId="31" fillId="21" borderId="1" xfId="0" applyNumberFormat="1" applyFont="1" applyFill="1" applyBorder="1" applyAlignment="1">
      <alignment horizontal="center" vertical="center"/>
    </xf>
    <xf numFmtId="9" fontId="31" fillId="21" borderId="25" xfId="0" applyNumberFormat="1" applyFont="1" applyFill="1" applyBorder="1" applyAlignment="1">
      <alignment horizontal="center" vertical="center"/>
    </xf>
    <xf numFmtId="0" fontId="31" fillId="21" borderId="3" xfId="0" applyFont="1" applyFill="1" applyBorder="1" applyAlignment="1">
      <alignment horizontal="center" vertical="center" wrapText="1"/>
    </xf>
    <xf numFmtId="0" fontId="40" fillId="30" borderId="10" xfId="0" applyFont="1" applyFill="1" applyBorder="1" applyAlignment="1">
      <alignment horizontal="center" vertical="center" wrapText="1"/>
    </xf>
    <xf numFmtId="0" fontId="31" fillId="21" borderId="10" xfId="0" applyFont="1" applyFill="1" applyBorder="1" applyAlignment="1">
      <alignment horizontal="left" vertical="center" wrapText="1"/>
    </xf>
    <xf numFmtId="0" fontId="31" fillId="0" borderId="10" xfId="0" applyFont="1" applyBorder="1" applyAlignment="1">
      <alignment horizontal="left" vertical="center" wrapText="1"/>
    </xf>
    <xf numFmtId="0" fontId="31" fillId="0" borderId="10" xfId="0" applyFont="1" applyBorder="1" applyAlignment="1">
      <alignment vertical="center" wrapText="1"/>
    </xf>
    <xf numFmtId="0" fontId="30" fillId="0" borderId="10" xfId="0" applyFont="1" applyBorder="1" applyAlignment="1">
      <alignment horizontal="center" vertical="center"/>
    </xf>
    <xf numFmtId="9" fontId="28" fillId="0" borderId="10" xfId="0" applyNumberFormat="1" applyFont="1" applyBorder="1" applyAlignment="1">
      <alignment horizontal="center" vertical="center"/>
    </xf>
    <xf numFmtId="1" fontId="31" fillId="0" borderId="10" xfId="0" applyNumberFormat="1" applyFont="1" applyBorder="1" applyAlignment="1">
      <alignment horizontal="center" vertical="center"/>
    </xf>
    <xf numFmtId="0" fontId="31" fillId="0" borderId="10" xfId="0" applyFont="1" applyBorder="1" applyAlignment="1">
      <alignment horizontal="center" vertical="center"/>
    </xf>
    <xf numFmtId="0" fontId="31" fillId="29" borderId="25" xfId="0" applyFont="1" applyFill="1" applyBorder="1" applyAlignment="1">
      <alignment horizontal="center" vertical="center"/>
    </xf>
    <xf numFmtId="0" fontId="30" fillId="4" borderId="1" xfId="0" applyFont="1" applyFill="1" applyBorder="1" applyAlignment="1">
      <alignment horizontal="left" vertical="center" wrapText="1"/>
    </xf>
    <xf numFmtId="0" fontId="30" fillId="4" borderId="47" xfId="0" applyFont="1" applyFill="1" applyBorder="1" applyAlignment="1">
      <alignment horizontal="center" vertical="center"/>
    </xf>
    <xf numFmtId="0" fontId="30" fillId="4" borderId="43" xfId="0" applyFont="1" applyFill="1" applyBorder="1" applyAlignment="1">
      <alignment horizontal="left" vertical="center" wrapText="1"/>
    </xf>
    <xf numFmtId="0" fontId="30" fillId="4" borderId="43" xfId="0" applyFont="1" applyFill="1" applyBorder="1" applyAlignment="1">
      <alignment horizontal="center" vertical="center"/>
    </xf>
    <xf numFmtId="0" fontId="30" fillId="33" borderId="43" xfId="0" applyFont="1" applyFill="1" applyBorder="1" applyAlignment="1">
      <alignment horizontal="center" vertical="center"/>
    </xf>
    <xf numFmtId="0" fontId="31" fillId="4" borderId="1" xfId="0" applyFont="1" applyFill="1" applyBorder="1" applyAlignment="1">
      <alignment horizontal="center" vertical="center" wrapText="1"/>
    </xf>
    <xf numFmtId="0" fontId="30" fillId="4" borderId="44" xfId="0" applyFont="1" applyFill="1" applyBorder="1" applyAlignment="1">
      <alignment horizontal="center" vertical="center"/>
    </xf>
    <xf numFmtId="0" fontId="4" fillId="4" borderId="43" xfId="0" applyFont="1" applyFill="1" applyBorder="1" applyAlignment="1">
      <alignment horizontal="center" vertical="center"/>
    </xf>
    <xf numFmtId="9" fontId="4" fillId="4" borderId="43" xfId="0" applyNumberFormat="1" applyFont="1" applyFill="1" applyBorder="1" applyAlignment="1">
      <alignment horizontal="center" vertical="center"/>
    </xf>
    <xf numFmtId="0" fontId="0" fillId="21" borderId="43" xfId="0" applyFill="1" applyBorder="1" applyAlignment="1">
      <alignment horizontal="center" vertical="center"/>
    </xf>
    <xf numFmtId="9" fontId="0" fillId="4" borderId="43" xfId="0" applyNumberFormat="1"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1" xfId="0" applyFill="1" applyBorder="1" applyAlignment="1">
      <alignment horizontal="center" vertical="center"/>
    </xf>
    <xf numFmtId="0" fontId="15" fillId="0" borderId="53" xfId="0" applyFont="1" applyBorder="1" applyAlignment="1">
      <alignment horizontal="center" vertical="center" wrapText="1"/>
    </xf>
    <xf numFmtId="0" fontId="30" fillId="4" borderId="47" xfId="0" applyFont="1" applyFill="1" applyBorder="1" applyAlignment="1">
      <alignment vertical="center" wrapText="1"/>
    </xf>
    <xf numFmtId="0" fontId="28" fillId="4" borderId="1" xfId="0" applyFont="1" applyFill="1" applyBorder="1" applyAlignment="1">
      <alignment horizontal="center" vertical="center" wrapText="1"/>
    </xf>
    <xf numFmtId="0" fontId="15" fillId="0" borderId="47" xfId="0" applyFont="1" applyBorder="1" applyAlignment="1">
      <alignment horizontal="center" vertical="center" wrapText="1"/>
    </xf>
    <xf numFmtId="0" fontId="30" fillId="4" borderId="1" xfId="0" applyFont="1" applyFill="1" applyBorder="1" applyAlignment="1">
      <alignment vertical="center" wrapText="1"/>
    </xf>
    <xf numFmtId="0" fontId="30" fillId="4" borderId="43" xfId="0" applyFont="1" applyFill="1" applyBorder="1" applyAlignment="1">
      <alignment horizontal="center" vertical="center" wrapText="1"/>
    </xf>
    <xf numFmtId="0" fontId="28" fillId="4" borderId="1" xfId="0" applyFont="1" applyFill="1" applyBorder="1" applyAlignment="1">
      <alignment vertical="center" wrapText="1"/>
    </xf>
    <xf numFmtId="0" fontId="30" fillId="4" borderId="43" xfId="0" applyFont="1" applyFill="1" applyBorder="1" applyAlignment="1">
      <alignment horizontal="left" vertical="center"/>
    </xf>
    <xf numFmtId="0" fontId="0" fillId="0" borderId="47" xfId="0" applyBorder="1" applyAlignment="1">
      <alignment horizontal="center" vertical="center"/>
    </xf>
    <xf numFmtId="0" fontId="43" fillId="4" borderId="44" xfId="0" applyFont="1" applyFill="1" applyBorder="1" applyAlignment="1">
      <alignment horizontal="center" vertical="center" wrapText="1"/>
    </xf>
    <xf numFmtId="10" fontId="0" fillId="4" borderId="43" xfId="0" applyNumberFormat="1" applyFill="1" applyBorder="1" applyAlignment="1">
      <alignment horizontal="center" vertical="center"/>
    </xf>
    <xf numFmtId="10" fontId="0" fillId="4" borderId="44" xfId="0" applyNumberFormat="1" applyFill="1" applyBorder="1" applyAlignment="1">
      <alignment horizontal="center" vertical="center"/>
    </xf>
    <xf numFmtId="10" fontId="0" fillId="4" borderId="1" xfId="0" applyNumberFormat="1" applyFill="1" applyBorder="1" applyAlignment="1">
      <alignment horizontal="center" vertical="center"/>
    </xf>
    <xf numFmtId="0" fontId="4" fillId="0" borderId="47" xfId="0" applyFont="1" applyBorder="1" applyAlignment="1">
      <alignment horizontal="center" vertical="center" wrapText="1"/>
    </xf>
    <xf numFmtId="0" fontId="30" fillId="4" borderId="44" xfId="0" applyFont="1" applyFill="1" applyBorder="1" applyAlignment="1">
      <alignment horizontal="center" vertical="center" wrapText="1"/>
    </xf>
    <xf numFmtId="0" fontId="44" fillId="4" borderId="1" xfId="0" applyFont="1" applyFill="1" applyBorder="1" applyAlignment="1">
      <alignment vertical="center" wrapText="1"/>
    </xf>
    <xf numFmtId="0" fontId="30" fillId="34" borderId="43" xfId="0" applyFont="1" applyFill="1" applyBorder="1" applyAlignment="1">
      <alignment horizontal="center" vertical="center"/>
    </xf>
    <xf numFmtId="9" fontId="0" fillId="21" borderId="43" xfId="0" applyNumberFormat="1" applyFill="1" applyBorder="1" applyAlignment="1">
      <alignment horizontal="center" vertical="center"/>
    </xf>
    <xf numFmtId="9" fontId="0" fillId="4" borderId="44" xfId="0" applyNumberFormat="1" applyFill="1" applyBorder="1" applyAlignment="1">
      <alignment horizontal="center" vertical="center"/>
    </xf>
    <xf numFmtId="9" fontId="0" fillId="4" borderId="1" xfId="0" applyNumberFormat="1" applyFill="1" applyBorder="1" applyAlignment="1">
      <alignment horizontal="center" vertical="center"/>
    </xf>
    <xf numFmtId="9" fontId="4" fillId="4" borderId="55" xfId="0" applyNumberFormat="1" applyFont="1" applyFill="1" applyBorder="1" applyAlignment="1">
      <alignment horizontal="center" vertical="center"/>
    </xf>
    <xf numFmtId="9" fontId="0" fillId="21" borderId="55" xfId="0" applyNumberFormat="1" applyFill="1" applyBorder="1" applyAlignment="1">
      <alignment horizontal="center" vertical="center"/>
    </xf>
    <xf numFmtId="9" fontId="0" fillId="4" borderId="55" xfId="0" applyNumberFormat="1" applyFill="1" applyBorder="1" applyAlignment="1">
      <alignment horizontal="center" vertical="center"/>
    </xf>
    <xf numFmtId="0" fontId="0" fillId="4" borderId="55" xfId="0" applyFill="1" applyBorder="1" applyAlignment="1">
      <alignment horizontal="center" vertical="center"/>
    </xf>
    <xf numFmtId="0" fontId="0" fillId="4" borderId="56" xfId="0" applyFill="1" applyBorder="1" applyAlignment="1">
      <alignment horizontal="center" vertical="center"/>
    </xf>
    <xf numFmtId="0" fontId="31" fillId="4" borderId="1" xfId="0" applyFont="1" applyFill="1" applyBorder="1" applyAlignment="1">
      <alignment vertical="center" wrapText="1"/>
    </xf>
    <xf numFmtId="0" fontId="4" fillId="4" borderId="55" xfId="0" applyFont="1" applyFill="1" applyBorder="1" applyAlignment="1">
      <alignment horizontal="center" vertical="center"/>
    </xf>
    <xf numFmtId="0" fontId="0" fillId="21" borderId="55" xfId="0" applyFill="1" applyBorder="1" applyAlignment="1">
      <alignment horizontal="center" vertical="center"/>
    </xf>
    <xf numFmtId="0" fontId="30" fillId="19" borderId="47" xfId="0" applyFont="1" applyFill="1" applyBorder="1" applyAlignment="1">
      <alignment horizontal="center" vertical="center"/>
    </xf>
    <xf numFmtId="0" fontId="30" fillId="19" borderId="43" xfId="0" applyFont="1" applyFill="1" applyBorder="1" applyAlignment="1">
      <alignment horizontal="left" vertical="center" wrapText="1"/>
    </xf>
    <xf numFmtId="0" fontId="30" fillId="19" borderId="43" xfId="0" applyFont="1" applyFill="1" applyBorder="1" applyAlignment="1">
      <alignment horizontal="center" vertical="center"/>
    </xf>
    <xf numFmtId="0" fontId="28" fillId="19" borderId="1" xfId="0" applyFont="1" applyFill="1" applyBorder="1" applyAlignment="1">
      <alignment vertical="center" wrapText="1"/>
    </xf>
    <xf numFmtId="0" fontId="30" fillId="19" borderId="44" xfId="0" applyFont="1" applyFill="1" applyBorder="1" applyAlignment="1">
      <alignment horizontal="center" vertical="center"/>
    </xf>
    <xf numFmtId="0" fontId="4" fillId="19" borderId="43" xfId="0" applyFont="1" applyFill="1" applyBorder="1"/>
    <xf numFmtId="0" fontId="0" fillId="19" borderId="43" xfId="0" applyFill="1" applyBorder="1" applyAlignment="1">
      <alignment horizontal="center" vertical="center"/>
    </xf>
    <xf numFmtId="0" fontId="0" fillId="19" borderId="44" xfId="0" applyFill="1" applyBorder="1" applyAlignment="1">
      <alignment horizontal="center" vertical="center"/>
    </xf>
    <xf numFmtId="0" fontId="0" fillId="19" borderId="2" xfId="0" applyFill="1" applyBorder="1" applyAlignment="1">
      <alignment horizontal="center" vertical="center"/>
    </xf>
    <xf numFmtId="0" fontId="0" fillId="19" borderId="1" xfId="0" applyFill="1" applyBorder="1" applyAlignment="1">
      <alignment horizontal="center" vertical="center"/>
    </xf>
    <xf numFmtId="0" fontId="0" fillId="0" borderId="41" xfId="0" applyBorder="1" applyAlignment="1">
      <alignment horizontal="center" vertical="center" wrapText="1"/>
    </xf>
    <xf numFmtId="0" fontId="0" fillId="19" borderId="50" xfId="0" applyFill="1" applyBorder="1" applyAlignment="1">
      <alignment horizontal="center" vertical="center"/>
    </xf>
    <xf numFmtId="0" fontId="0" fillId="0" borderId="41" xfId="0" applyBorder="1" applyAlignment="1">
      <alignment horizontal="center" vertical="center"/>
    </xf>
    <xf numFmtId="0" fontId="30" fillId="19" borderId="43" xfId="0" applyFont="1" applyFill="1" applyBorder="1" applyAlignment="1">
      <alignment horizontal="center" vertical="center" wrapText="1"/>
    </xf>
    <xf numFmtId="9" fontId="0" fillId="19" borderId="43" xfId="0" applyNumberFormat="1" applyFill="1" applyBorder="1" applyAlignment="1">
      <alignment horizontal="center" vertical="center"/>
    </xf>
    <xf numFmtId="10" fontId="0" fillId="19" borderId="43" xfId="0" applyNumberFormat="1" applyFill="1" applyBorder="1" applyAlignment="1">
      <alignment horizontal="center" vertical="center"/>
    </xf>
    <xf numFmtId="10" fontId="0" fillId="19" borderId="44" xfId="0" applyNumberFormat="1" applyFill="1" applyBorder="1" applyAlignment="1">
      <alignment horizontal="center" vertical="center"/>
    </xf>
    <xf numFmtId="10" fontId="0" fillId="19" borderId="1" xfId="0" applyNumberFormat="1" applyFill="1" applyBorder="1" applyAlignment="1">
      <alignment horizontal="center" vertical="center"/>
    </xf>
    <xf numFmtId="0" fontId="0" fillId="0" borderId="3" xfId="0" applyBorder="1" applyAlignment="1">
      <alignment horizontal="center" vertical="center"/>
    </xf>
    <xf numFmtId="9" fontId="0" fillId="19" borderId="44" xfId="0" applyNumberFormat="1" applyFill="1" applyBorder="1" applyAlignment="1">
      <alignment horizontal="center" vertical="center"/>
    </xf>
    <xf numFmtId="9" fontId="0" fillId="19" borderId="1" xfId="0" applyNumberFormat="1" applyFill="1" applyBorder="1" applyAlignment="1">
      <alignment horizontal="center" vertical="center"/>
    </xf>
    <xf numFmtId="0" fontId="30" fillId="21" borderId="0" xfId="0" applyFont="1" applyFill="1" applyAlignment="1">
      <alignment vertical="center" wrapText="1"/>
    </xf>
    <xf numFmtId="0" fontId="13" fillId="14" borderId="10" xfId="1" applyFill="1" applyBorder="1" applyAlignment="1">
      <alignment horizontal="center" vertical="center" wrapText="1"/>
    </xf>
    <xf numFmtId="0" fontId="10" fillId="21" borderId="2" xfId="0" applyFont="1" applyFill="1" applyBorder="1" applyAlignment="1">
      <alignment horizontal="center" vertical="center" wrapText="1"/>
    </xf>
    <xf numFmtId="0" fontId="10" fillId="21" borderId="27" xfId="0" applyFont="1" applyFill="1" applyBorder="1" applyAlignment="1">
      <alignment horizontal="center" vertical="center" wrapText="1"/>
    </xf>
    <xf numFmtId="0" fontId="10" fillId="21" borderId="3" xfId="0" applyFont="1" applyFill="1" applyBorder="1" applyAlignment="1">
      <alignment horizontal="center" vertical="center" wrapText="1"/>
    </xf>
    <xf numFmtId="0" fontId="10" fillId="22" borderId="2" xfId="0" applyFont="1" applyFill="1" applyBorder="1" applyAlignment="1">
      <alignment horizontal="center" vertical="center" wrapText="1"/>
    </xf>
    <xf numFmtId="0" fontId="10" fillId="22" borderId="27" xfId="0" applyFont="1" applyFill="1" applyBorder="1" applyAlignment="1">
      <alignment horizontal="center" vertical="center" wrapText="1"/>
    </xf>
    <xf numFmtId="0" fontId="10" fillId="22" borderId="3" xfId="0" applyFont="1" applyFill="1" applyBorder="1" applyAlignment="1">
      <alignment horizontal="center" vertical="center" wrapText="1"/>
    </xf>
    <xf numFmtId="49" fontId="10" fillId="21" borderId="2" xfId="0" applyNumberFormat="1" applyFont="1" applyFill="1" applyBorder="1" applyAlignment="1">
      <alignment horizontal="center" vertical="center" wrapText="1"/>
    </xf>
    <xf numFmtId="49" fontId="10" fillId="21" borderId="27" xfId="0" applyNumberFormat="1" applyFont="1" applyFill="1" applyBorder="1" applyAlignment="1">
      <alignment horizontal="center" vertical="center" wrapText="1"/>
    </xf>
    <xf numFmtId="49" fontId="10" fillId="21" borderId="3" xfId="0" applyNumberFormat="1" applyFont="1" applyFill="1" applyBorder="1" applyAlignment="1">
      <alignment horizontal="center" vertical="center" wrapText="1"/>
    </xf>
    <xf numFmtId="0" fontId="0" fillId="5" borderId="6" xfId="0" applyFill="1" applyBorder="1" applyAlignment="1">
      <alignment horizontal="left" vertical="center"/>
    </xf>
    <xf numFmtId="0" fontId="0" fillId="5" borderId="8" xfId="0" applyFill="1" applyBorder="1" applyAlignment="1">
      <alignment horizontal="left" vertical="center"/>
    </xf>
    <xf numFmtId="0" fontId="0" fillId="5" borderId="1" xfId="0" applyFill="1" applyBorder="1" applyAlignment="1">
      <alignment horizontal="left" vertical="center"/>
    </xf>
    <xf numFmtId="0" fontId="0" fillId="5" borderId="18" xfId="0" applyFill="1" applyBorder="1" applyAlignment="1">
      <alignment horizontal="left" vertical="center"/>
    </xf>
    <xf numFmtId="0" fontId="1" fillId="5" borderId="2"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0" fillId="19" borderId="14" xfId="0" applyFill="1" applyBorder="1" applyAlignment="1">
      <alignment horizontal="left" vertical="center"/>
    </xf>
    <xf numFmtId="0" fontId="0" fillId="19" borderId="19" xfId="0" applyFill="1" applyBorder="1" applyAlignment="1">
      <alignment horizontal="left" vertical="center"/>
    </xf>
    <xf numFmtId="0" fontId="0" fillId="19" borderId="10" xfId="0" applyFill="1" applyBorder="1" applyAlignment="1">
      <alignment horizontal="left" vertical="center"/>
    </xf>
    <xf numFmtId="0" fontId="0" fillId="19" borderId="11" xfId="0" applyFill="1" applyBorder="1" applyAlignment="1">
      <alignment horizontal="left" vertical="center"/>
    </xf>
    <xf numFmtId="0" fontId="0" fillId="13" borderId="6" xfId="0" applyFill="1" applyBorder="1" applyAlignment="1">
      <alignment horizontal="left" vertical="center"/>
    </xf>
    <xf numFmtId="0" fontId="0" fillId="13" borderId="1" xfId="0" applyFill="1" applyBorder="1" applyAlignment="1">
      <alignment horizontal="left" vertical="center"/>
    </xf>
    <xf numFmtId="0" fontId="0" fillId="19" borderId="15" xfId="0" applyFill="1" applyBorder="1" applyAlignment="1">
      <alignment horizontal="left" vertical="center"/>
    </xf>
    <xf numFmtId="0" fontId="0" fillId="19" borderId="16" xfId="0" applyFill="1" applyBorder="1" applyAlignment="1">
      <alignment horizontal="left" vertical="center"/>
    </xf>
    <xf numFmtId="0" fontId="0" fillId="19" borderId="12" xfId="0" applyFill="1" applyBorder="1" applyAlignment="1">
      <alignment horizontal="left" vertical="center"/>
    </xf>
    <xf numFmtId="0" fontId="0" fillId="19" borderId="17" xfId="0" applyFill="1" applyBorder="1" applyAlignment="1">
      <alignment horizontal="left" vertical="center"/>
    </xf>
    <xf numFmtId="0" fontId="0" fillId="8" borderId="14" xfId="0" applyFill="1" applyBorder="1" applyAlignment="1">
      <alignment horizontal="left" vertical="center"/>
    </xf>
    <xf numFmtId="0" fontId="0" fillId="8" borderId="15" xfId="0" applyFill="1" applyBorder="1" applyAlignment="1">
      <alignment horizontal="left" vertical="center"/>
    </xf>
    <xf numFmtId="0" fontId="0" fillId="8" borderId="10" xfId="0" applyFill="1" applyBorder="1" applyAlignment="1">
      <alignment horizontal="left" vertical="center"/>
    </xf>
    <xf numFmtId="0" fontId="0" fillId="8" borderId="12" xfId="0" applyFill="1" applyBorder="1" applyAlignment="1">
      <alignment horizontal="left" vertical="center"/>
    </xf>
    <xf numFmtId="0" fontId="0" fillId="8" borderId="1" xfId="0" applyFill="1" applyBorder="1" applyAlignment="1">
      <alignment horizontal="left" vertical="center"/>
    </xf>
    <xf numFmtId="0" fontId="0" fillId="8" borderId="6" xfId="0" applyFill="1" applyBorder="1" applyAlignment="1">
      <alignment horizontal="left" vertical="center"/>
    </xf>
    <xf numFmtId="0" fontId="1" fillId="5" borderId="27"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1" fillId="15" borderId="26" xfId="0" applyFont="1" applyFill="1" applyBorder="1" applyAlignment="1">
      <alignment horizontal="center" vertical="center" wrapText="1"/>
    </xf>
    <xf numFmtId="0" fontId="0" fillId="5" borderId="6" xfId="0" applyFill="1" applyBorder="1" applyAlignment="1">
      <alignment horizontal="center" vertical="center"/>
    </xf>
    <xf numFmtId="0" fontId="1" fillId="15" borderId="13" xfId="0" applyFont="1" applyFill="1" applyBorder="1" applyAlignment="1">
      <alignment horizontal="center" vertical="center" wrapText="1"/>
    </xf>
    <xf numFmtId="0" fontId="1" fillId="15" borderId="18" xfId="0" applyFont="1" applyFill="1" applyBorder="1" applyAlignment="1">
      <alignment horizontal="center" vertical="center" wrapText="1"/>
    </xf>
    <xf numFmtId="0" fontId="1" fillId="15" borderId="4" xfId="0" applyFont="1" applyFill="1" applyBorder="1" applyAlignment="1">
      <alignment horizontal="center" vertical="center" wrapText="1"/>
    </xf>
    <xf numFmtId="0" fontId="1" fillId="15" borderId="8"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0" fillId="13" borderId="14" xfId="0" applyFill="1" applyBorder="1" applyAlignment="1">
      <alignment horizontal="left" vertical="center"/>
    </xf>
    <xf numFmtId="0" fontId="0" fillId="13" borderId="15" xfId="0" applyFill="1" applyBorder="1" applyAlignment="1">
      <alignment horizontal="left" vertical="center"/>
    </xf>
    <xf numFmtId="0" fontId="0" fillId="13" borderId="10" xfId="0" applyFill="1" applyBorder="1" applyAlignment="1">
      <alignment horizontal="left" vertical="center"/>
    </xf>
    <xf numFmtId="0" fontId="0" fillId="13" borderId="12" xfId="0" applyFill="1" applyBorder="1" applyAlignment="1">
      <alignment horizontal="left" vertical="center"/>
    </xf>
    <xf numFmtId="0" fontId="8" fillId="21" borderId="0" xfId="0" applyFont="1" applyFill="1" applyAlignment="1">
      <alignment horizontal="center" vertical="center" wrapText="1"/>
    </xf>
    <xf numFmtId="0" fontId="11" fillId="21" borderId="31" xfId="0"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center" vertical="center"/>
    </xf>
    <xf numFmtId="0" fontId="0" fillId="12" borderId="6" xfId="0" applyFill="1" applyBorder="1" applyAlignment="1">
      <alignment horizontal="center" vertical="top"/>
    </xf>
    <xf numFmtId="0" fontId="0" fillId="12" borderId="14" xfId="0" applyFill="1" applyBorder="1" applyAlignment="1">
      <alignment horizontal="center" vertical="top"/>
    </xf>
    <xf numFmtId="49" fontId="5" fillId="14" borderId="2" xfId="0" applyNumberFormat="1" applyFont="1" applyFill="1" applyBorder="1" applyAlignment="1">
      <alignment horizontal="center" vertical="center" wrapText="1"/>
    </xf>
    <xf numFmtId="49" fontId="5" fillId="14" borderId="27" xfId="0" applyNumberFormat="1" applyFont="1" applyFill="1" applyBorder="1" applyAlignment="1">
      <alignment horizontal="center" vertical="center" wrapText="1"/>
    </xf>
    <xf numFmtId="49" fontId="5" fillId="14" borderId="3" xfId="0" applyNumberFormat="1" applyFont="1" applyFill="1" applyBorder="1" applyAlignment="1">
      <alignment horizontal="center" vertical="center" wrapText="1"/>
    </xf>
    <xf numFmtId="0" fontId="0" fillId="17" borderId="6" xfId="0" applyFill="1" applyBorder="1" applyAlignment="1">
      <alignment horizontal="left" vertical="top"/>
    </xf>
    <xf numFmtId="0" fontId="11" fillId="21" borderId="36" xfId="0" applyFont="1" applyFill="1" applyBorder="1" applyAlignment="1">
      <alignment horizontal="center" vertical="center" wrapText="1"/>
    </xf>
    <xf numFmtId="0" fontId="11" fillId="21" borderId="37" xfId="0" applyFont="1" applyFill="1" applyBorder="1" applyAlignment="1">
      <alignment horizontal="center" vertical="center" wrapText="1"/>
    </xf>
    <xf numFmtId="0" fontId="0" fillId="17" borderId="8" xfId="0" applyFill="1" applyBorder="1" applyAlignment="1">
      <alignment horizontal="left" vertical="top"/>
    </xf>
    <xf numFmtId="49" fontId="5" fillId="14" borderId="1" xfId="0" applyNumberFormat="1" applyFont="1" applyFill="1" applyBorder="1" applyAlignment="1">
      <alignment horizontal="center" vertical="center" wrapText="1"/>
    </xf>
    <xf numFmtId="0" fontId="1" fillId="6" borderId="1" xfId="0" applyFont="1" applyFill="1" applyBorder="1" applyAlignment="1">
      <alignment horizontal="center"/>
    </xf>
    <xf numFmtId="49" fontId="5" fillId="2" borderId="1" xfId="0"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center" vertical="center" wrapText="1"/>
    </xf>
    <xf numFmtId="49" fontId="5" fillId="9" borderId="1" xfId="0" applyNumberFormat="1" applyFont="1" applyFill="1" applyBorder="1" applyAlignment="1">
      <alignment horizontal="center" vertical="center" wrapText="1"/>
    </xf>
    <xf numFmtId="0" fontId="0" fillId="15" borderId="14" xfId="0" applyFill="1" applyBorder="1" applyAlignment="1">
      <alignment horizontal="left" vertical="top"/>
    </xf>
    <xf numFmtId="0" fontId="0" fillId="15" borderId="15" xfId="0" applyFill="1" applyBorder="1" applyAlignment="1">
      <alignment horizontal="left" vertical="top"/>
    </xf>
    <xf numFmtId="0" fontId="0" fillId="15" borderId="19" xfId="0" applyFill="1" applyBorder="1" applyAlignment="1">
      <alignment horizontal="left" vertical="top"/>
    </xf>
    <xf numFmtId="0" fontId="0" fillId="15" borderId="20" xfId="0" applyFill="1" applyBorder="1" applyAlignment="1">
      <alignment horizontal="left" vertical="center"/>
    </xf>
    <xf numFmtId="0" fontId="0" fillId="15" borderId="21" xfId="0" applyFill="1" applyBorder="1" applyAlignment="1">
      <alignment horizontal="left" vertical="center"/>
    </xf>
    <xf numFmtId="0" fontId="0" fillId="16" borderId="6" xfId="0" applyFill="1" applyBorder="1" applyAlignment="1">
      <alignment horizontal="center" vertical="top"/>
    </xf>
    <xf numFmtId="0" fontId="0" fillId="16" borderId="14" xfId="0" applyFill="1" applyBorder="1" applyAlignment="1">
      <alignment horizontal="center" vertical="top"/>
    </xf>
    <xf numFmtId="0" fontId="0" fillId="12" borderId="6" xfId="0" applyFill="1" applyBorder="1" applyAlignment="1">
      <alignment horizontal="left" vertical="top"/>
    </xf>
    <xf numFmtId="0" fontId="11" fillId="21" borderId="38" xfId="0" applyFont="1" applyFill="1" applyBorder="1" applyAlignment="1">
      <alignment horizontal="center" vertical="center" wrapText="1"/>
    </xf>
    <xf numFmtId="0" fontId="11" fillId="21" borderId="39" xfId="0" applyFont="1" applyFill="1" applyBorder="1" applyAlignment="1">
      <alignment horizontal="center" vertical="center" wrapText="1"/>
    </xf>
    <xf numFmtId="0" fontId="11" fillId="21" borderId="40" xfId="0" applyFont="1" applyFill="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vertical="center" wrapText="1"/>
    </xf>
    <xf numFmtId="0" fontId="33" fillId="0" borderId="48" xfId="0" applyFont="1" applyBorder="1" applyAlignment="1">
      <alignment horizontal="center" vertical="center"/>
    </xf>
    <xf numFmtId="0" fontId="33" fillId="0" borderId="0" xfId="0" applyFont="1" applyAlignment="1">
      <alignment horizontal="center" vertical="center"/>
    </xf>
    <xf numFmtId="0" fontId="0" fillId="0" borderId="45" xfId="0" applyBorder="1" applyAlignment="1">
      <alignment horizontal="center"/>
    </xf>
    <xf numFmtId="0" fontId="0" fillId="0" borderId="0" xfId="0" applyAlignment="1">
      <alignment horizontal="center"/>
    </xf>
    <xf numFmtId="0" fontId="42" fillId="4" borderId="51" xfId="0" applyFont="1" applyFill="1" applyBorder="1" applyAlignment="1">
      <alignment horizontal="center" vertical="center" wrapText="1"/>
    </xf>
    <xf numFmtId="0" fontId="42" fillId="4" borderId="48" xfId="0" applyFont="1" applyFill="1" applyBorder="1" applyAlignment="1">
      <alignment horizontal="center" vertical="center" wrapText="1"/>
    </xf>
    <xf numFmtId="0" fontId="42" fillId="4" borderId="50" xfId="0" applyFont="1" applyFill="1" applyBorder="1" applyAlignment="1">
      <alignment horizontal="center" vertical="center" wrapText="1"/>
    </xf>
    <xf numFmtId="0" fontId="30" fillId="4" borderId="52" xfId="0" applyFont="1" applyFill="1" applyBorder="1" applyAlignment="1">
      <alignment horizontal="center" vertical="center" wrapText="1"/>
    </xf>
    <xf numFmtId="0" fontId="30" fillId="4" borderId="54"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40" fillId="30" borderId="1" xfId="0" applyFont="1" applyFill="1" applyBorder="1" applyAlignment="1">
      <alignment horizontal="center" vertical="center" wrapText="1"/>
    </xf>
    <xf numFmtId="0" fontId="31" fillId="21" borderId="1" xfId="0" applyFont="1" applyFill="1" applyBorder="1" applyAlignment="1">
      <alignment horizontal="center" vertical="center" wrapText="1"/>
    </xf>
    <xf numFmtId="0" fontId="30" fillId="19" borderId="57" xfId="0" applyFont="1" applyFill="1" applyBorder="1" applyAlignment="1">
      <alignment horizontal="center" vertical="center" wrapText="1"/>
    </xf>
    <xf numFmtId="0" fontId="30" fillId="19" borderId="58"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30" fillId="19" borderId="59" xfId="0" applyFont="1" applyFill="1" applyBorder="1" applyAlignment="1">
      <alignment horizontal="center" vertical="center" wrapText="1"/>
    </xf>
    <xf numFmtId="0" fontId="0" fillId="0" borderId="45" xfId="0" applyBorder="1" applyAlignment="1">
      <alignment horizontal="left"/>
    </xf>
    <xf numFmtId="0" fontId="0" fillId="0" borderId="0" xfId="0" applyAlignment="1">
      <alignment horizontal="left"/>
    </xf>
    <xf numFmtId="0" fontId="30" fillId="4" borderId="1" xfId="0" applyFont="1" applyFill="1" applyBorder="1" applyAlignment="1">
      <alignment horizontal="left" vertical="center" wrapText="1"/>
    </xf>
    <xf numFmtId="0" fontId="0" fillId="0" borderId="48" xfId="0" applyBorder="1" applyAlignment="1">
      <alignment horizontal="center" vertical="center"/>
    </xf>
    <xf numFmtId="0" fontId="0" fillId="0" borderId="0" xfId="0" applyAlignment="1">
      <alignment horizontal="center" vertical="center"/>
    </xf>
    <xf numFmtId="0" fontId="41"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0" fillId="0" borderId="45" xfId="0" applyBorder="1" applyAlignment="1">
      <alignment horizontal="center" wrapText="1"/>
    </xf>
    <xf numFmtId="0" fontId="0" fillId="0" borderId="0" xfId="0" applyAlignment="1">
      <alignment horizontal="center" wrapText="1"/>
    </xf>
    <xf numFmtId="0" fontId="15" fillId="0" borderId="45" xfId="0" applyFont="1" applyBorder="1" applyAlignment="1">
      <alignment horizontal="center" wrapText="1"/>
    </xf>
    <xf numFmtId="0" fontId="15" fillId="0" borderId="0" xfId="0" applyFont="1" applyAlignment="1">
      <alignment horizontal="center" wrapText="1"/>
    </xf>
    <xf numFmtId="0" fontId="29" fillId="30" borderId="1" xfId="0" applyFont="1" applyFill="1" applyBorder="1" applyAlignment="1">
      <alignment horizontal="center" vertical="center" wrapText="1"/>
    </xf>
    <xf numFmtId="0" fontId="31" fillId="21" borderId="1" xfId="0" applyFont="1" applyFill="1" applyBorder="1" applyAlignment="1">
      <alignment horizontal="left" vertical="center" wrapText="1"/>
    </xf>
    <xf numFmtId="0" fontId="29" fillId="30" borderId="10" xfId="0" applyFont="1" applyFill="1" applyBorder="1" applyAlignment="1">
      <alignment horizontal="center" vertical="center" wrapText="1"/>
    </xf>
    <xf numFmtId="0" fontId="29" fillId="30" borderId="11" xfId="0" applyFont="1" applyFill="1" applyBorder="1" applyAlignment="1">
      <alignment horizontal="center" vertical="center" wrapText="1"/>
    </xf>
    <xf numFmtId="0" fontId="30" fillId="21" borderId="1" xfId="0" applyFont="1" applyFill="1" applyBorder="1" applyAlignment="1">
      <alignment horizontal="left" vertical="center" wrapText="1"/>
    </xf>
    <xf numFmtId="0" fontId="37" fillId="23" borderId="1" xfId="0" applyFont="1" applyFill="1" applyBorder="1" applyAlignment="1">
      <alignment horizontal="center" vertical="center" wrapText="1"/>
    </xf>
    <xf numFmtId="0" fontId="37" fillId="23" borderId="2" xfId="0" applyFont="1" applyFill="1" applyBorder="1" applyAlignment="1">
      <alignment horizontal="center" vertical="center" wrapText="1"/>
    </xf>
    <xf numFmtId="0" fontId="37" fillId="23" borderId="10" xfId="0" applyFont="1" applyFill="1" applyBorder="1" applyAlignment="1">
      <alignment horizontal="center" vertical="center"/>
    </xf>
    <xf numFmtId="0" fontId="37" fillId="23" borderId="11" xfId="0" applyFont="1" applyFill="1" applyBorder="1" applyAlignment="1">
      <alignment horizontal="center" vertical="center"/>
    </xf>
    <xf numFmtId="0" fontId="36" fillId="23" borderId="1" xfId="0" applyFont="1" applyFill="1" applyBorder="1" applyAlignment="1">
      <alignment horizontal="center" vertical="center" wrapText="1"/>
    </xf>
    <xf numFmtId="0" fontId="38" fillId="23" borderId="1" xfId="0" applyFont="1" applyFill="1" applyBorder="1" applyAlignment="1">
      <alignment horizontal="center" vertical="center" wrapText="1"/>
    </xf>
    <xf numFmtId="0" fontId="37" fillId="23" borderId="10" xfId="0" applyFont="1" applyFill="1" applyBorder="1" applyAlignment="1">
      <alignment horizontal="center" vertical="center" wrapText="1"/>
    </xf>
    <xf numFmtId="0" fontId="38" fillId="23" borderId="2" xfId="0" applyFont="1" applyFill="1" applyBorder="1" applyAlignment="1">
      <alignment horizontal="center" vertical="center" wrapText="1"/>
    </xf>
    <xf numFmtId="0" fontId="37" fillId="23" borderId="25" xfId="0" applyFont="1" applyFill="1" applyBorder="1" applyAlignment="1">
      <alignment horizontal="center" vertical="center" wrapText="1"/>
    </xf>
    <xf numFmtId="0" fontId="38" fillId="23" borderId="3" xfId="0" applyFont="1" applyFill="1" applyBorder="1" applyAlignment="1">
      <alignment horizontal="center" vertical="center" wrapText="1"/>
    </xf>
    <xf numFmtId="0" fontId="37" fillId="23" borderId="3" xfId="0" applyFont="1" applyFill="1" applyBorder="1" applyAlignment="1">
      <alignment horizontal="center" vertical="center" wrapText="1"/>
    </xf>
    <xf numFmtId="0" fontId="0" fillId="0" borderId="48" xfId="0" applyBorder="1" applyAlignment="1">
      <alignment horizontal="center"/>
    </xf>
    <xf numFmtId="0" fontId="0" fillId="0" borderId="45" xfId="0" applyBorder="1" applyAlignment="1">
      <alignment horizontal="center" vertical="center"/>
    </xf>
    <xf numFmtId="0" fontId="25" fillId="25"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0" xfId="0" applyAlignment="1">
      <alignment horizontal="center" vertical="top" wrapText="1"/>
    </xf>
    <xf numFmtId="0" fontId="18" fillId="23" borderId="10" xfId="0" applyFont="1" applyFill="1" applyBorder="1" applyAlignment="1">
      <alignment horizontal="center" vertical="center"/>
    </xf>
    <xf numFmtId="0" fontId="18" fillId="23" borderId="11" xfId="0" applyFont="1" applyFill="1" applyBorder="1" applyAlignment="1">
      <alignment horizontal="center" vertical="center"/>
    </xf>
    <xf numFmtId="0" fontId="21" fillId="23" borderId="1" xfId="0" applyFont="1" applyFill="1" applyBorder="1" applyAlignment="1">
      <alignment horizontal="center" vertical="center" wrapText="1"/>
    </xf>
    <xf numFmtId="0" fontId="18" fillId="23" borderId="1" xfId="0" applyFont="1" applyFill="1" applyBorder="1" applyAlignment="1">
      <alignment horizontal="center" vertical="center" wrapText="1"/>
    </xf>
    <xf numFmtId="0" fontId="33" fillId="0" borderId="45" xfId="0" applyFont="1" applyBorder="1" applyAlignment="1">
      <alignment horizontal="center" vertical="top" wrapText="1"/>
    </xf>
    <xf numFmtId="0" fontId="33" fillId="0" borderId="0" xfId="0" applyFont="1" applyAlignment="1">
      <alignment horizontal="center" vertical="top" wrapText="1"/>
    </xf>
    <xf numFmtId="0" fontId="34" fillId="0" borderId="45" xfId="0" applyFont="1" applyBorder="1" applyAlignment="1">
      <alignment horizontal="center" vertical="center" wrapText="1"/>
    </xf>
    <xf numFmtId="0" fontId="34" fillId="0" borderId="0" xfId="0" applyFont="1" applyAlignment="1">
      <alignment horizontal="center" vertical="center" wrapText="1"/>
    </xf>
    <xf numFmtId="0" fontId="27" fillId="30" borderId="1" xfId="0" applyFont="1" applyFill="1" applyBorder="1" applyAlignment="1">
      <alignment horizontal="center" vertical="center" wrapText="1"/>
    </xf>
    <xf numFmtId="0" fontId="28" fillId="21" borderId="1" xfId="0" applyFont="1" applyFill="1" applyBorder="1" applyAlignment="1">
      <alignment horizontal="left" vertical="center" wrapText="1"/>
    </xf>
    <xf numFmtId="0" fontId="26" fillId="0" borderId="1" xfId="0" applyFont="1" applyBorder="1" applyAlignment="1">
      <alignment horizontal="center" vertical="center" wrapText="1"/>
    </xf>
    <xf numFmtId="0" fontId="45" fillId="23" borderId="10" xfId="0" applyFont="1" applyFill="1" applyBorder="1" applyAlignment="1">
      <alignment horizontal="center" vertical="center" wrapText="1"/>
    </xf>
    <xf numFmtId="0" fontId="45" fillId="23" borderId="11" xfId="0" applyFont="1" applyFill="1" applyBorder="1" applyAlignment="1">
      <alignment horizontal="center" vertical="center" wrapText="1"/>
    </xf>
    <xf numFmtId="0" fontId="16" fillId="23" borderId="0" xfId="0" applyFont="1" applyFill="1" applyAlignment="1">
      <alignment horizontal="center" vertical="center"/>
    </xf>
    <xf numFmtId="0" fontId="17" fillId="21" borderId="0" xfId="0" applyFont="1" applyFill="1" applyAlignment="1">
      <alignment horizontal="center" vertical="center"/>
    </xf>
    <xf numFmtId="0" fontId="18" fillId="23" borderId="0" xfId="0" applyFont="1" applyFill="1" applyAlignment="1">
      <alignment horizontal="center" vertical="center"/>
    </xf>
    <xf numFmtId="0" fontId="19" fillId="21" borderId="0" xfId="0" applyFont="1" applyFill="1" applyAlignment="1">
      <alignment horizontal="center" vertical="center"/>
    </xf>
    <xf numFmtId="0" fontId="22" fillId="23" borderId="1" xfId="0" applyFont="1" applyFill="1" applyBorder="1" applyAlignment="1">
      <alignment horizontal="center" vertical="center" wrapText="1"/>
    </xf>
    <xf numFmtId="0" fontId="18" fillId="23" borderId="10" xfId="0" applyFont="1" applyFill="1" applyBorder="1" applyAlignment="1">
      <alignment horizontal="center" vertical="center" wrapText="1"/>
    </xf>
    <xf numFmtId="0" fontId="24" fillId="23" borderId="2" xfId="0" applyFont="1" applyFill="1" applyBorder="1" applyAlignment="1">
      <alignment horizontal="center" vertical="center" wrapText="1"/>
    </xf>
    <xf numFmtId="0" fontId="18" fillId="23" borderId="25" xfId="0" applyFont="1" applyFill="1" applyBorder="1" applyAlignment="1">
      <alignment horizontal="center" vertical="center" wrapText="1"/>
    </xf>
    <xf numFmtId="0" fontId="45" fillId="23" borderId="1" xfId="0" applyFont="1" applyFill="1" applyBorder="1" applyAlignment="1">
      <alignment horizontal="center" vertical="center"/>
    </xf>
    <xf numFmtId="0" fontId="46" fillId="23" borderId="10" xfId="0"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FF5757"/>
      <color rgb="FF00FF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618596</xdr:colOff>
      <xdr:row>0</xdr:row>
      <xdr:rowOff>0</xdr:rowOff>
    </xdr:from>
    <xdr:to>
      <xdr:col>4</xdr:col>
      <xdr:colOff>899583</xdr:colOff>
      <xdr:row>3</xdr:row>
      <xdr:rowOff>19057</xdr:rowOff>
    </xdr:to>
    <xdr:pic>
      <xdr:nvPicPr>
        <xdr:cNvPr id="2" name="Imagen 1">
          <a:extLst>
            <a:ext uri="{FF2B5EF4-FFF2-40B4-BE49-F238E27FC236}">
              <a16:creationId xmlns:a16="http://schemas.microsoft.com/office/drawing/2014/main" id="{18031AFE-9EF8-4CE1-9893-388E72397EDE}"/>
            </a:ext>
          </a:extLst>
        </xdr:cNvPr>
        <xdr:cNvPicPr>
          <a:picLocks noChangeAspect="1"/>
        </xdr:cNvPicPr>
      </xdr:nvPicPr>
      <xdr:blipFill>
        <a:blip xmlns:r="http://schemas.openxmlformats.org/officeDocument/2006/relationships" r:embed="rId1"/>
        <a:stretch>
          <a:fillRect/>
        </a:stretch>
      </xdr:blipFill>
      <xdr:spPr>
        <a:xfrm>
          <a:off x="2311929" y="0"/>
          <a:ext cx="6779154" cy="1172640"/>
        </a:xfrm>
        <a:prstGeom prst="rect">
          <a:avLst/>
        </a:prstGeom>
      </xdr:spPr>
    </xdr:pic>
    <xdr:clientData/>
  </xdr:twoCellAnchor>
  <xdr:twoCellAnchor editAs="oneCell">
    <xdr:from>
      <xdr:col>0</xdr:col>
      <xdr:colOff>148167</xdr:colOff>
      <xdr:row>0</xdr:row>
      <xdr:rowOff>109802</xdr:rowOff>
    </xdr:from>
    <xdr:to>
      <xdr:col>2</xdr:col>
      <xdr:colOff>179917</xdr:colOff>
      <xdr:row>3</xdr:row>
      <xdr:rowOff>53213</xdr:rowOff>
    </xdr:to>
    <xdr:pic>
      <xdr:nvPicPr>
        <xdr:cNvPr id="3" name="Imagen 2">
          <a:extLst>
            <a:ext uri="{FF2B5EF4-FFF2-40B4-BE49-F238E27FC236}">
              <a16:creationId xmlns:a16="http://schemas.microsoft.com/office/drawing/2014/main" id="{37AD160E-25C2-4E73-80E4-DADA3C8FB406}"/>
            </a:ext>
          </a:extLst>
        </xdr:cNvPr>
        <xdr:cNvPicPr>
          <a:picLocks noChangeAspect="1"/>
        </xdr:cNvPicPr>
      </xdr:nvPicPr>
      <xdr:blipFill>
        <a:blip xmlns:r="http://schemas.openxmlformats.org/officeDocument/2006/relationships" r:embed="rId2"/>
        <a:stretch>
          <a:fillRect/>
        </a:stretch>
      </xdr:blipFill>
      <xdr:spPr>
        <a:xfrm>
          <a:off x="148167" y="109802"/>
          <a:ext cx="1725083" cy="1096994"/>
        </a:xfrm>
        <a:prstGeom prst="rect">
          <a:avLst/>
        </a:prstGeom>
      </xdr:spPr>
    </xdr:pic>
    <xdr:clientData/>
  </xdr:twoCellAnchor>
  <xdr:twoCellAnchor editAs="oneCell">
    <xdr:from>
      <xdr:col>4</xdr:col>
      <xdr:colOff>3100917</xdr:colOff>
      <xdr:row>0</xdr:row>
      <xdr:rowOff>127000</xdr:rowOff>
    </xdr:from>
    <xdr:to>
      <xdr:col>4</xdr:col>
      <xdr:colOff>3873500</xdr:colOff>
      <xdr:row>2</xdr:row>
      <xdr:rowOff>465964</xdr:rowOff>
    </xdr:to>
    <xdr:pic>
      <xdr:nvPicPr>
        <xdr:cNvPr id="4" name="Imagen 3" descr="Logo-ITSM-900x1155-798x1024 - 3D Market">
          <a:extLst>
            <a:ext uri="{FF2B5EF4-FFF2-40B4-BE49-F238E27FC236}">
              <a16:creationId xmlns:a16="http://schemas.microsoft.com/office/drawing/2014/main" id="{9771E996-2601-4520-BC37-69487944B7C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92417" y="127000"/>
          <a:ext cx="772583" cy="984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766763</xdr:colOff>
      <xdr:row>0</xdr:row>
      <xdr:rowOff>0</xdr:rowOff>
    </xdr:from>
    <xdr:to>
      <xdr:col>3</xdr:col>
      <xdr:colOff>539751</xdr:colOff>
      <xdr:row>3</xdr:row>
      <xdr:rowOff>52924</xdr:rowOff>
    </xdr:to>
    <xdr:pic>
      <xdr:nvPicPr>
        <xdr:cNvPr id="2" name="Imagen 1">
          <a:extLst>
            <a:ext uri="{FF2B5EF4-FFF2-40B4-BE49-F238E27FC236}">
              <a16:creationId xmlns:a16="http://schemas.microsoft.com/office/drawing/2014/main" id="{BE086CC8-2546-4B06-89C5-E752C4F8750A}"/>
            </a:ext>
          </a:extLst>
        </xdr:cNvPr>
        <xdr:cNvPicPr>
          <a:picLocks noChangeAspect="1"/>
        </xdr:cNvPicPr>
      </xdr:nvPicPr>
      <xdr:blipFill>
        <a:blip xmlns:r="http://schemas.openxmlformats.org/officeDocument/2006/relationships" r:embed="rId1"/>
        <a:stretch>
          <a:fillRect/>
        </a:stretch>
      </xdr:blipFill>
      <xdr:spPr>
        <a:xfrm>
          <a:off x="1676930" y="0"/>
          <a:ext cx="4302654" cy="1206507"/>
        </a:xfrm>
        <a:prstGeom prst="rect">
          <a:avLst/>
        </a:prstGeom>
      </xdr:spPr>
    </xdr:pic>
    <xdr:clientData/>
  </xdr:twoCellAnchor>
  <xdr:twoCellAnchor editAs="oneCell">
    <xdr:from>
      <xdr:col>0</xdr:col>
      <xdr:colOff>232834</xdr:colOff>
      <xdr:row>0</xdr:row>
      <xdr:rowOff>109802</xdr:rowOff>
    </xdr:from>
    <xdr:to>
      <xdr:col>1</xdr:col>
      <xdr:colOff>497416</xdr:colOff>
      <xdr:row>2</xdr:row>
      <xdr:rowOff>384042</xdr:rowOff>
    </xdr:to>
    <xdr:pic>
      <xdr:nvPicPr>
        <xdr:cNvPr id="3" name="Imagen 2">
          <a:extLst>
            <a:ext uri="{FF2B5EF4-FFF2-40B4-BE49-F238E27FC236}">
              <a16:creationId xmlns:a16="http://schemas.microsoft.com/office/drawing/2014/main" id="{B26F380C-9D7D-41E8-B3DD-DC372F171AE0}"/>
            </a:ext>
          </a:extLst>
        </xdr:cNvPr>
        <xdr:cNvPicPr>
          <a:picLocks noChangeAspect="1"/>
        </xdr:cNvPicPr>
      </xdr:nvPicPr>
      <xdr:blipFill>
        <a:blip xmlns:r="http://schemas.openxmlformats.org/officeDocument/2006/relationships" r:embed="rId2"/>
        <a:stretch>
          <a:fillRect/>
        </a:stretch>
      </xdr:blipFill>
      <xdr:spPr>
        <a:xfrm>
          <a:off x="232834" y="109802"/>
          <a:ext cx="1174749" cy="919823"/>
        </a:xfrm>
        <a:prstGeom prst="rect">
          <a:avLst/>
        </a:prstGeom>
      </xdr:spPr>
    </xdr:pic>
    <xdr:clientData/>
  </xdr:twoCellAnchor>
  <xdr:twoCellAnchor editAs="oneCell">
    <xdr:from>
      <xdr:col>4</xdr:col>
      <xdr:colOff>508001</xdr:colOff>
      <xdr:row>0</xdr:row>
      <xdr:rowOff>10583</xdr:rowOff>
    </xdr:from>
    <xdr:to>
      <xdr:col>4</xdr:col>
      <xdr:colOff>1296720</xdr:colOff>
      <xdr:row>2</xdr:row>
      <xdr:rowOff>349250</xdr:rowOff>
    </xdr:to>
    <xdr:pic>
      <xdr:nvPicPr>
        <xdr:cNvPr id="4" name="Imagen 3" descr="Logo-ITSM-900x1155-798x1024 - 3D Market">
          <a:extLst>
            <a:ext uri="{FF2B5EF4-FFF2-40B4-BE49-F238E27FC236}">
              <a16:creationId xmlns:a16="http://schemas.microsoft.com/office/drawing/2014/main" id="{8EB9D1DE-8A99-40B4-AC79-7A367C38660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09834" y="10583"/>
          <a:ext cx="788719"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1371600</xdr:colOff>
      <xdr:row>133</xdr:row>
      <xdr:rowOff>28575</xdr:rowOff>
    </xdr:from>
    <xdr:to>
      <xdr:col>14</xdr:col>
      <xdr:colOff>38100</xdr:colOff>
      <xdr:row>136</xdr:row>
      <xdr:rowOff>466725</xdr:rowOff>
    </xdr:to>
    <xdr:cxnSp macro="">
      <xdr:nvCxnSpPr>
        <xdr:cNvPr id="2" name="Conector recto 1">
          <a:extLst>
            <a:ext uri="{FF2B5EF4-FFF2-40B4-BE49-F238E27FC236}">
              <a16:creationId xmlns:a16="http://schemas.microsoft.com/office/drawing/2014/main" id="{C80F1726-8431-4D29-BD6F-E40159C06954}"/>
            </a:ext>
            <a:ext uri="{147F2762-F138-4A5C-976F-8EAC2B608ADB}">
              <a16:predDERef xmlns:a16="http://schemas.microsoft.com/office/drawing/2014/main" pred="{692DBA91-D146-4965-8619-23A58BAFE255}"/>
            </a:ext>
          </a:extLst>
        </xdr:cNvPr>
        <xdr:cNvCxnSpPr>
          <a:cxnSpLocks/>
        </xdr:cNvCxnSpPr>
      </xdr:nvCxnSpPr>
      <xdr:spPr>
        <a:xfrm>
          <a:off x="7077075" y="84162900"/>
          <a:ext cx="0" cy="1771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1219200</xdr:colOff>
      <xdr:row>133</xdr:row>
      <xdr:rowOff>28575</xdr:rowOff>
    </xdr:from>
    <xdr:to>
      <xdr:col>14</xdr:col>
      <xdr:colOff>1323975</xdr:colOff>
      <xdr:row>136</xdr:row>
      <xdr:rowOff>447675</xdr:rowOff>
    </xdr:to>
    <xdr:cxnSp macro="">
      <xdr:nvCxnSpPr>
        <xdr:cNvPr id="3" name="Conector recto 2">
          <a:extLst>
            <a:ext uri="{FF2B5EF4-FFF2-40B4-BE49-F238E27FC236}">
              <a16:creationId xmlns:a16="http://schemas.microsoft.com/office/drawing/2014/main" id="{1C1090B2-7015-4637-A2D2-E8089836F16C}"/>
            </a:ext>
            <a:ext uri="{147F2762-F138-4A5C-976F-8EAC2B608ADB}">
              <a16:predDERef xmlns:a16="http://schemas.microsoft.com/office/drawing/2014/main" pred="{2F17010A-768B-CA5B-A0AE-D251E5342D22}"/>
            </a:ext>
          </a:extLst>
        </xdr:cNvPr>
        <xdr:cNvCxnSpPr>
          <a:cxnSpLocks/>
        </xdr:cNvCxnSpPr>
      </xdr:nvCxnSpPr>
      <xdr:spPr>
        <a:xfrm>
          <a:off x="7077075" y="84162900"/>
          <a:ext cx="0" cy="1752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1371600</xdr:colOff>
      <xdr:row>134</xdr:row>
      <xdr:rowOff>38100</xdr:rowOff>
    </xdr:from>
    <xdr:to>
      <xdr:col>12</xdr:col>
      <xdr:colOff>1323975</xdr:colOff>
      <xdr:row>136</xdr:row>
      <xdr:rowOff>466725</xdr:rowOff>
    </xdr:to>
    <xdr:cxnSp macro="">
      <xdr:nvCxnSpPr>
        <xdr:cNvPr id="4" name="Conector recto 3">
          <a:extLst>
            <a:ext uri="{FF2B5EF4-FFF2-40B4-BE49-F238E27FC236}">
              <a16:creationId xmlns:a16="http://schemas.microsoft.com/office/drawing/2014/main" id="{D8760C39-C780-407C-B123-4C3B447C36B1}"/>
            </a:ext>
            <a:ext uri="{147F2762-F138-4A5C-976F-8EAC2B608ADB}">
              <a16:predDERef xmlns:a16="http://schemas.microsoft.com/office/drawing/2014/main" pred="{1F757A58-B62E-4B57-A225-E955B0007C0C}"/>
            </a:ext>
          </a:extLst>
        </xdr:cNvPr>
        <xdr:cNvCxnSpPr>
          <a:cxnSpLocks/>
        </xdr:cNvCxnSpPr>
      </xdr:nvCxnSpPr>
      <xdr:spPr>
        <a:xfrm>
          <a:off x="7077075" y="84629625"/>
          <a:ext cx="0" cy="1304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1371600</xdr:colOff>
      <xdr:row>135</xdr:row>
      <xdr:rowOff>28575</xdr:rowOff>
    </xdr:from>
    <xdr:to>
      <xdr:col>11</xdr:col>
      <xdr:colOff>1162050</xdr:colOff>
      <xdr:row>136</xdr:row>
      <xdr:rowOff>457200</xdr:rowOff>
    </xdr:to>
    <xdr:cxnSp macro="">
      <xdr:nvCxnSpPr>
        <xdr:cNvPr id="5" name="Conector recto 3">
          <a:extLst>
            <a:ext uri="{FF2B5EF4-FFF2-40B4-BE49-F238E27FC236}">
              <a16:creationId xmlns:a16="http://schemas.microsoft.com/office/drawing/2014/main" id="{1127BD49-B7E7-4F81-A06A-486FC6D64DE1}"/>
            </a:ext>
            <a:ext uri="{147F2762-F138-4A5C-976F-8EAC2B608ADB}">
              <a16:predDERef xmlns:a16="http://schemas.microsoft.com/office/drawing/2014/main" pred="{06055155-6F38-4005-966D-0137AFCD3053}"/>
            </a:ext>
          </a:extLst>
        </xdr:cNvPr>
        <xdr:cNvCxnSpPr>
          <a:cxnSpLocks/>
        </xdr:cNvCxnSpPr>
      </xdr:nvCxnSpPr>
      <xdr:spPr>
        <a:xfrm>
          <a:off x="7077075" y="85086825"/>
          <a:ext cx="0" cy="838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1371600</xdr:colOff>
      <xdr:row>136</xdr:row>
      <xdr:rowOff>28575</xdr:rowOff>
    </xdr:from>
    <xdr:to>
      <xdr:col>10</xdr:col>
      <xdr:colOff>1209675</xdr:colOff>
      <xdr:row>136</xdr:row>
      <xdr:rowOff>438150</xdr:rowOff>
    </xdr:to>
    <xdr:cxnSp macro="">
      <xdr:nvCxnSpPr>
        <xdr:cNvPr id="6" name="Conector recto 3">
          <a:extLst>
            <a:ext uri="{FF2B5EF4-FFF2-40B4-BE49-F238E27FC236}">
              <a16:creationId xmlns:a16="http://schemas.microsoft.com/office/drawing/2014/main" id="{43B52E91-ECBA-4C9F-9AF3-43F6691E99D6}"/>
            </a:ext>
            <a:ext uri="{147F2762-F138-4A5C-976F-8EAC2B608ADB}">
              <a16:predDERef xmlns:a16="http://schemas.microsoft.com/office/drawing/2014/main" pred="{D8617B79-95D1-45AC-A2D4-F1AD5D90A8D9}"/>
            </a:ext>
          </a:extLst>
        </xdr:cNvPr>
        <xdr:cNvCxnSpPr>
          <a:cxnSpLocks/>
        </xdr:cNvCxnSpPr>
      </xdr:nvCxnSpPr>
      <xdr:spPr>
        <a:xfrm>
          <a:off x="7077075" y="85496400"/>
          <a:ext cx="0" cy="409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1304925</xdr:colOff>
      <xdr:row>133</xdr:row>
      <xdr:rowOff>19050</xdr:rowOff>
    </xdr:from>
    <xdr:to>
      <xdr:col>15</xdr:col>
      <xdr:colOff>1323975</xdr:colOff>
      <xdr:row>134</xdr:row>
      <xdr:rowOff>9525</xdr:rowOff>
    </xdr:to>
    <xdr:cxnSp macro="">
      <xdr:nvCxnSpPr>
        <xdr:cNvPr id="7" name="Conector recto 4">
          <a:extLst>
            <a:ext uri="{FF2B5EF4-FFF2-40B4-BE49-F238E27FC236}">
              <a16:creationId xmlns:a16="http://schemas.microsoft.com/office/drawing/2014/main" id="{8E62E914-CE45-407C-9C9F-23BCBCB6568B}"/>
            </a:ext>
            <a:ext uri="{147F2762-F138-4A5C-976F-8EAC2B608ADB}">
              <a16:predDERef xmlns:a16="http://schemas.microsoft.com/office/drawing/2014/main" pred="{7C1E704C-B263-4480-A936-41616994AFBC}"/>
            </a:ext>
          </a:extLst>
        </xdr:cNvPr>
        <xdr:cNvCxnSpPr>
          <a:cxnSpLocks/>
        </xdr:cNvCxnSpPr>
      </xdr:nvCxnSpPr>
      <xdr:spPr>
        <a:xfrm>
          <a:off x="7077075" y="84153375"/>
          <a:ext cx="0" cy="4476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133</xdr:row>
      <xdr:rowOff>28575</xdr:rowOff>
    </xdr:from>
    <xdr:to>
      <xdr:col>16</xdr:col>
      <xdr:colOff>9525</xdr:colOff>
      <xdr:row>136</xdr:row>
      <xdr:rowOff>466725</xdr:rowOff>
    </xdr:to>
    <xdr:cxnSp macro="">
      <xdr:nvCxnSpPr>
        <xdr:cNvPr id="8" name="Conector recto 4">
          <a:extLst>
            <a:ext uri="{FF2B5EF4-FFF2-40B4-BE49-F238E27FC236}">
              <a16:creationId xmlns:a16="http://schemas.microsoft.com/office/drawing/2014/main" id="{17E55603-DC2B-4C25-A00E-A017E7D33235}"/>
            </a:ext>
            <a:ext uri="{147F2762-F138-4A5C-976F-8EAC2B608ADB}">
              <a16:predDERef xmlns:a16="http://schemas.microsoft.com/office/drawing/2014/main" pred="{FF0FF417-0DD1-412D-8747-77949943B497}"/>
            </a:ext>
          </a:extLst>
        </xdr:cNvPr>
        <xdr:cNvCxnSpPr>
          <a:cxnSpLocks/>
        </xdr:cNvCxnSpPr>
      </xdr:nvCxnSpPr>
      <xdr:spPr>
        <a:xfrm>
          <a:off x="7077075" y="84162900"/>
          <a:ext cx="9525" cy="1771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1333500</xdr:colOff>
      <xdr:row>133</xdr:row>
      <xdr:rowOff>28575</xdr:rowOff>
    </xdr:from>
    <xdr:to>
      <xdr:col>15</xdr:col>
      <xdr:colOff>1304925</xdr:colOff>
      <xdr:row>134</xdr:row>
      <xdr:rowOff>457200</xdr:rowOff>
    </xdr:to>
    <xdr:cxnSp macro="">
      <xdr:nvCxnSpPr>
        <xdr:cNvPr id="9" name="Conector recto 4">
          <a:extLst>
            <a:ext uri="{FF2B5EF4-FFF2-40B4-BE49-F238E27FC236}">
              <a16:creationId xmlns:a16="http://schemas.microsoft.com/office/drawing/2014/main" id="{97F77BAF-D99C-4602-AA2E-EB27E3719750}"/>
            </a:ext>
            <a:ext uri="{147F2762-F138-4A5C-976F-8EAC2B608ADB}">
              <a16:predDERef xmlns:a16="http://schemas.microsoft.com/office/drawing/2014/main" pred="{AAACF059-F2E5-4F11-B320-A517C068C0EC}"/>
            </a:ext>
          </a:extLst>
        </xdr:cNvPr>
        <xdr:cNvCxnSpPr>
          <a:cxnSpLocks/>
        </xdr:cNvCxnSpPr>
      </xdr:nvCxnSpPr>
      <xdr:spPr>
        <a:xfrm>
          <a:off x="7077075" y="84162900"/>
          <a:ext cx="0" cy="885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1323975</xdr:colOff>
      <xdr:row>133</xdr:row>
      <xdr:rowOff>19050</xdr:rowOff>
    </xdr:from>
    <xdr:to>
      <xdr:col>15</xdr:col>
      <xdr:colOff>1314450</xdr:colOff>
      <xdr:row>135</xdr:row>
      <xdr:rowOff>400050</xdr:rowOff>
    </xdr:to>
    <xdr:cxnSp macro="">
      <xdr:nvCxnSpPr>
        <xdr:cNvPr id="10" name="Conector recto 4">
          <a:extLst>
            <a:ext uri="{FF2B5EF4-FFF2-40B4-BE49-F238E27FC236}">
              <a16:creationId xmlns:a16="http://schemas.microsoft.com/office/drawing/2014/main" id="{E57320D8-4E07-4AB8-829B-660190230241}"/>
            </a:ext>
            <a:ext uri="{147F2762-F138-4A5C-976F-8EAC2B608ADB}">
              <a16:predDERef xmlns:a16="http://schemas.microsoft.com/office/drawing/2014/main" pred="{A9057133-F862-41A3-AEB0-B633B56DF0E5}"/>
            </a:ext>
          </a:extLst>
        </xdr:cNvPr>
        <xdr:cNvCxnSpPr>
          <a:cxnSpLocks/>
        </xdr:cNvCxnSpPr>
      </xdr:nvCxnSpPr>
      <xdr:spPr>
        <a:xfrm>
          <a:off x="7077075" y="84153375"/>
          <a:ext cx="0" cy="1304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aciela\Downloads\VALORES%20VARIABL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ES 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ecmonclova.com/sitio/liks/MI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T92"/>
  <sheetViews>
    <sheetView zoomScale="90" zoomScaleNormal="90" workbookViewId="0">
      <selection activeCell="A6" sqref="A6:C6"/>
    </sheetView>
  </sheetViews>
  <sheetFormatPr baseColWidth="10" defaultColWidth="11.42578125" defaultRowHeight="15" x14ac:dyDescent="0.25"/>
  <cols>
    <col min="1" max="1" width="13" style="2" customWidth="1"/>
    <col min="2" max="2" width="12.42578125" style="2" customWidth="1"/>
    <col min="3" max="3" width="58.42578125" style="30" customWidth="1"/>
    <col min="4" max="4" width="39" style="2" customWidth="1"/>
    <col min="5" max="5" width="69" style="2" customWidth="1"/>
    <col min="6" max="6" width="22.28515625" style="26" customWidth="1"/>
    <col min="7" max="7" width="47.7109375" style="2" customWidth="1"/>
    <col min="8" max="8" width="43.42578125" style="2" customWidth="1"/>
    <col min="9" max="9" width="6" style="2" customWidth="1"/>
    <col min="10" max="10" width="49.7109375" style="2" bestFit="1" customWidth="1"/>
    <col min="11" max="11" width="20.42578125" style="2" customWidth="1"/>
    <col min="12" max="12" width="19.7109375" style="26" customWidth="1"/>
    <col min="13" max="13" width="12.5703125" style="2" bestFit="1" customWidth="1"/>
    <col min="14" max="14" width="11.5703125" style="2" bestFit="1" customWidth="1"/>
    <col min="15" max="15" width="12.42578125" style="2" bestFit="1" customWidth="1"/>
    <col min="16" max="17" width="11.5703125" style="2" bestFit="1" customWidth="1"/>
    <col min="18" max="18" width="12.42578125" style="2" bestFit="1" customWidth="1"/>
    <col min="19" max="16384" width="11.42578125" style="2"/>
  </cols>
  <sheetData>
    <row r="1" spans="1:18" x14ac:dyDescent="0.25">
      <c r="A1" s="287"/>
      <c r="B1" s="287"/>
      <c r="C1" s="287"/>
      <c r="D1" s="287"/>
      <c r="E1" s="287"/>
      <c r="F1" s="287"/>
      <c r="G1" s="287"/>
      <c r="H1" s="287"/>
      <c r="I1" s="287"/>
      <c r="L1" s="2"/>
    </row>
    <row r="2" spans="1:18" ht="36" customHeight="1" x14ac:dyDescent="0.25">
      <c r="A2" s="288"/>
      <c r="B2" s="288"/>
      <c r="C2" s="288"/>
      <c r="D2" s="288"/>
      <c r="E2" s="542"/>
      <c r="F2" s="542"/>
      <c r="G2" s="542"/>
      <c r="H2" s="542"/>
      <c r="L2" s="2"/>
    </row>
    <row r="3" spans="1:18" ht="39.75" customHeight="1" x14ac:dyDescent="0.25">
      <c r="A3" s="288"/>
      <c r="B3" s="288"/>
      <c r="C3" s="288"/>
      <c r="D3" s="288"/>
      <c r="E3"/>
      <c r="F3" s="288"/>
      <c r="G3" s="287"/>
      <c r="H3"/>
      <c r="L3" s="2"/>
    </row>
    <row r="4" spans="1:18" ht="26.25" customHeight="1" x14ac:dyDescent="0.25">
      <c r="A4" s="543" t="s">
        <v>742</v>
      </c>
      <c r="B4" s="543"/>
      <c r="C4" s="543"/>
      <c r="D4" s="543"/>
      <c r="E4" s="543"/>
      <c r="F4" s="288"/>
      <c r="G4" s="287"/>
      <c r="L4" s="2"/>
    </row>
    <row r="5" spans="1:18" ht="26.25" customHeight="1" x14ac:dyDescent="0.25">
      <c r="A5" s="289"/>
      <c r="B5" s="289"/>
      <c r="C5" s="289" t="s">
        <v>747</v>
      </c>
      <c r="D5" s="289"/>
      <c r="E5" s="289"/>
      <c r="F5" s="288"/>
      <c r="G5" s="287"/>
      <c r="L5" s="2"/>
    </row>
    <row r="6" spans="1:18" ht="33" customHeight="1" x14ac:dyDescent="0.25">
      <c r="A6" s="498" t="s">
        <v>23</v>
      </c>
      <c r="B6" s="499"/>
      <c r="C6" s="500"/>
      <c r="D6" s="290" t="s">
        <v>754</v>
      </c>
      <c r="E6" s="290" t="s">
        <v>743</v>
      </c>
      <c r="F6" s="499" t="s">
        <v>744</v>
      </c>
      <c r="G6" s="499"/>
      <c r="H6" s="500"/>
      <c r="L6" s="2"/>
    </row>
    <row r="7" spans="1:18" ht="24" customHeight="1" x14ac:dyDescent="0.25">
      <c r="A7" s="501" t="s">
        <v>750</v>
      </c>
      <c r="B7" s="502"/>
      <c r="C7" s="503"/>
      <c r="D7" s="291" t="s">
        <v>748</v>
      </c>
      <c r="E7" s="291" t="s">
        <v>745</v>
      </c>
      <c r="F7" s="495"/>
      <c r="G7" s="496"/>
      <c r="H7" s="497"/>
      <c r="L7" s="2"/>
    </row>
    <row r="8" spans="1:18" ht="15.75" thickBot="1" x14ac:dyDescent="0.3">
      <c r="D8" s="30"/>
      <c r="L8" s="2"/>
    </row>
    <row r="9" spans="1:18" s="29" customFormat="1" ht="72" customHeight="1" x14ac:dyDescent="0.25">
      <c r="A9" s="528" t="s">
        <v>21</v>
      </c>
      <c r="B9" s="528" t="s">
        <v>23</v>
      </c>
      <c r="C9" s="528" t="s">
        <v>22</v>
      </c>
      <c r="D9" s="508" t="s">
        <v>24</v>
      </c>
      <c r="E9" s="526"/>
      <c r="F9" s="527"/>
      <c r="G9" s="303" t="s">
        <v>757</v>
      </c>
      <c r="H9" s="508" t="s">
        <v>25</v>
      </c>
      <c r="I9" s="535" t="s">
        <v>597</v>
      </c>
      <c r="J9" s="533"/>
      <c r="K9" s="533" t="s">
        <v>598</v>
      </c>
      <c r="L9" s="530" t="s">
        <v>637</v>
      </c>
      <c r="M9" s="530" t="s">
        <v>696</v>
      </c>
      <c r="N9" s="531"/>
      <c r="O9" s="531"/>
      <c r="P9" s="531"/>
      <c r="Q9" s="531"/>
      <c r="R9" s="531"/>
    </row>
    <row r="10" spans="1:18" s="5" customFormat="1" ht="30.75" thickBot="1" x14ac:dyDescent="0.3">
      <c r="A10" s="529"/>
      <c r="B10" s="529"/>
      <c r="C10" s="529"/>
      <c r="D10" s="152" t="s">
        <v>26</v>
      </c>
      <c r="E10" s="152" t="s">
        <v>27</v>
      </c>
      <c r="F10" s="152" t="s">
        <v>28</v>
      </c>
      <c r="G10" s="494" t="s">
        <v>1455</v>
      </c>
      <c r="H10" s="509"/>
      <c r="I10" s="536"/>
      <c r="J10" s="534"/>
      <c r="K10" s="534"/>
      <c r="L10" s="537"/>
      <c r="M10" s="218">
        <v>1000</v>
      </c>
      <c r="N10" s="218">
        <v>2000</v>
      </c>
      <c r="O10" s="218">
        <v>3000</v>
      </c>
      <c r="P10" s="218">
        <v>4000</v>
      </c>
      <c r="Q10" s="218">
        <v>5000</v>
      </c>
      <c r="R10" s="218" t="s">
        <v>694</v>
      </c>
    </row>
    <row r="11" spans="1:18" ht="50.45" customHeight="1" x14ac:dyDescent="0.25">
      <c r="A11" s="205" t="s">
        <v>43</v>
      </c>
      <c r="B11" s="206">
        <v>1</v>
      </c>
      <c r="C11" s="31" t="s">
        <v>41</v>
      </c>
      <c r="D11" s="176"/>
      <c r="E11" s="176"/>
      <c r="F11" s="235"/>
      <c r="G11" s="176"/>
      <c r="H11" s="236"/>
      <c r="I11" s="175"/>
      <c r="J11" s="176"/>
      <c r="K11" s="177"/>
      <c r="L11" s="237"/>
      <c r="M11" s="180"/>
      <c r="N11" s="180"/>
      <c r="O11" s="180"/>
      <c r="P11" s="180"/>
      <c r="Q11" s="180"/>
      <c r="R11" s="180"/>
    </row>
    <row r="12" spans="1:18" ht="30" x14ac:dyDescent="0.25">
      <c r="A12" s="154" t="s">
        <v>44</v>
      </c>
      <c r="B12" s="28">
        <v>1</v>
      </c>
      <c r="C12" s="27" t="s">
        <v>29</v>
      </c>
      <c r="D12" s="179"/>
      <c r="E12" s="179"/>
      <c r="F12" s="238"/>
      <c r="G12" s="179"/>
      <c r="H12" s="239"/>
      <c r="I12" s="178"/>
      <c r="J12" s="179"/>
      <c r="K12" s="180"/>
      <c r="L12" s="240"/>
      <c r="M12" s="180"/>
      <c r="N12" s="180"/>
      <c r="O12" s="180"/>
      <c r="P12" s="180"/>
      <c r="Q12" s="180"/>
      <c r="R12" s="180"/>
    </row>
    <row r="13" spans="1:18" x14ac:dyDescent="0.25">
      <c r="A13" s="525" t="s">
        <v>45</v>
      </c>
      <c r="B13" s="524">
        <v>1</v>
      </c>
      <c r="C13" s="27" t="s">
        <v>226</v>
      </c>
      <c r="D13" s="179"/>
      <c r="E13" s="179"/>
      <c r="F13" s="238"/>
      <c r="G13" s="179"/>
      <c r="H13" s="239"/>
      <c r="I13" s="178"/>
      <c r="J13" s="179"/>
      <c r="K13" s="180"/>
      <c r="L13" s="240"/>
      <c r="M13" s="180"/>
      <c r="N13" s="180"/>
      <c r="O13" s="180"/>
      <c r="P13" s="180"/>
      <c r="Q13" s="180"/>
      <c r="R13" s="180"/>
    </row>
    <row r="14" spans="1:18" x14ac:dyDescent="0.25">
      <c r="A14" s="525"/>
      <c r="B14" s="524"/>
      <c r="C14" s="27" t="s">
        <v>227</v>
      </c>
      <c r="D14" s="179"/>
      <c r="E14" s="179"/>
      <c r="F14" s="238"/>
      <c r="G14" s="179"/>
      <c r="H14" s="239"/>
      <c r="I14" s="178"/>
      <c r="J14" s="179"/>
      <c r="K14" s="180"/>
      <c r="L14" s="240"/>
      <c r="M14" s="180"/>
      <c r="N14" s="180"/>
      <c r="O14" s="180"/>
      <c r="P14" s="180"/>
      <c r="Q14" s="180"/>
      <c r="R14" s="180"/>
    </row>
    <row r="15" spans="1:18" x14ac:dyDescent="0.25">
      <c r="A15" s="525"/>
      <c r="B15" s="524"/>
      <c r="C15" s="27" t="s">
        <v>228</v>
      </c>
      <c r="D15" s="179"/>
      <c r="E15" s="179"/>
      <c r="F15" s="238"/>
      <c r="G15" s="179"/>
      <c r="H15" s="239"/>
      <c r="I15" s="178"/>
      <c r="J15" s="179"/>
      <c r="K15" s="180"/>
      <c r="L15" s="240"/>
      <c r="M15" s="180"/>
      <c r="N15" s="180"/>
      <c r="O15" s="180"/>
      <c r="P15" s="180"/>
      <c r="Q15" s="180"/>
      <c r="R15" s="180"/>
    </row>
    <row r="16" spans="1:18" x14ac:dyDescent="0.25">
      <c r="A16" s="525"/>
      <c r="B16" s="524"/>
      <c r="C16" s="27" t="s">
        <v>229</v>
      </c>
      <c r="D16" s="179"/>
      <c r="E16" s="179"/>
      <c r="F16" s="238"/>
      <c r="G16" s="179"/>
      <c r="H16" s="239"/>
      <c r="I16" s="178"/>
      <c r="J16" s="179"/>
      <c r="K16" s="180"/>
      <c r="L16" s="240"/>
      <c r="M16" s="180"/>
      <c r="N16" s="180"/>
      <c r="O16" s="180"/>
      <c r="P16" s="180"/>
      <c r="Q16" s="180"/>
      <c r="R16" s="180"/>
    </row>
    <row r="17" spans="1:18" ht="48" customHeight="1" x14ac:dyDescent="0.25">
      <c r="A17" s="520" t="s">
        <v>46</v>
      </c>
      <c r="B17" s="522">
        <v>1</v>
      </c>
      <c r="C17" s="27" t="s">
        <v>230</v>
      </c>
      <c r="D17" s="27" t="s">
        <v>98</v>
      </c>
      <c r="E17" s="27" t="s">
        <v>99</v>
      </c>
      <c r="F17" s="33" t="s">
        <v>97</v>
      </c>
      <c r="G17" s="27" t="s">
        <v>100</v>
      </c>
      <c r="H17" s="165" t="s">
        <v>101</v>
      </c>
      <c r="I17" s="174">
        <v>1</v>
      </c>
      <c r="J17" s="27" t="s">
        <v>599</v>
      </c>
      <c r="K17" s="167" t="s">
        <v>620</v>
      </c>
      <c r="L17" s="229" t="s">
        <v>638</v>
      </c>
      <c r="M17" s="231"/>
      <c r="N17" s="231">
        <v>27498</v>
      </c>
      <c r="O17" s="231">
        <v>588000</v>
      </c>
      <c r="P17" s="231"/>
      <c r="Q17" s="231"/>
      <c r="R17" s="231">
        <f>SUM(M17:Q17)</f>
        <v>615498</v>
      </c>
    </row>
    <row r="18" spans="1:18" ht="30" x14ac:dyDescent="0.25">
      <c r="A18" s="521"/>
      <c r="B18" s="523"/>
      <c r="C18" s="27" t="s">
        <v>231</v>
      </c>
      <c r="D18" s="27" t="s">
        <v>197</v>
      </c>
      <c r="E18" s="27" t="s">
        <v>212</v>
      </c>
      <c r="F18" s="33" t="s">
        <v>111</v>
      </c>
      <c r="G18" s="27" t="s">
        <v>117</v>
      </c>
      <c r="H18" s="165" t="s">
        <v>118</v>
      </c>
      <c r="I18" s="174">
        <f>+I17+1</f>
        <v>2</v>
      </c>
      <c r="J18" s="27" t="s">
        <v>600</v>
      </c>
      <c r="K18" s="167" t="s">
        <v>620</v>
      </c>
      <c r="L18" s="229" t="s">
        <v>638</v>
      </c>
      <c r="M18" s="231"/>
      <c r="N18" s="231">
        <v>104699</v>
      </c>
      <c r="O18" s="231"/>
      <c r="P18" s="231"/>
      <c r="Q18" s="231">
        <v>37300</v>
      </c>
      <c r="R18" s="231">
        <f t="shared" ref="R18:R84" si="0">SUM(M18:Q18)</f>
        <v>141999</v>
      </c>
    </row>
    <row r="19" spans="1:18" ht="34.5" customHeight="1" x14ac:dyDescent="0.25">
      <c r="A19" s="521"/>
      <c r="B19" s="523"/>
      <c r="C19" s="27" t="s">
        <v>232</v>
      </c>
      <c r="D19" s="27" t="s">
        <v>123</v>
      </c>
      <c r="E19" s="27" t="s">
        <v>213</v>
      </c>
      <c r="F19" s="33" t="s">
        <v>97</v>
      </c>
      <c r="G19" s="27" t="s">
        <v>124</v>
      </c>
      <c r="H19" s="165" t="s">
        <v>125</v>
      </c>
      <c r="I19" s="174">
        <f t="shared" ref="I19:I38" si="1">+I18+1</f>
        <v>3</v>
      </c>
      <c r="J19" s="27" t="s">
        <v>601</v>
      </c>
      <c r="K19" s="167" t="s">
        <v>621</v>
      </c>
      <c r="L19" s="217" t="s">
        <v>639</v>
      </c>
      <c r="M19" s="233"/>
      <c r="N19" s="233">
        <v>80376</v>
      </c>
      <c r="O19" s="233">
        <v>273000</v>
      </c>
      <c r="P19" s="233"/>
      <c r="Q19" s="233">
        <v>63094</v>
      </c>
      <c r="R19" s="233">
        <f t="shared" si="0"/>
        <v>416470</v>
      </c>
    </row>
    <row r="20" spans="1:18" ht="30" x14ac:dyDescent="0.25">
      <c r="A20" s="521"/>
      <c r="B20" s="523"/>
      <c r="C20" s="27" t="s">
        <v>233</v>
      </c>
      <c r="D20" s="27" t="s">
        <v>196</v>
      </c>
      <c r="E20" s="27" t="s">
        <v>214</v>
      </c>
      <c r="F20" s="33" t="s">
        <v>105</v>
      </c>
      <c r="G20" s="27" t="s">
        <v>121</v>
      </c>
      <c r="H20" s="165" t="s">
        <v>122</v>
      </c>
      <c r="I20" s="174">
        <f t="shared" si="1"/>
        <v>4</v>
      </c>
      <c r="J20" s="27" t="s">
        <v>602</v>
      </c>
      <c r="K20" s="167" t="s">
        <v>622</v>
      </c>
      <c r="L20" s="229" t="s">
        <v>638</v>
      </c>
      <c r="M20" s="231"/>
      <c r="N20" s="231">
        <v>47186</v>
      </c>
      <c r="O20" s="231"/>
      <c r="P20" s="231"/>
      <c r="Q20" s="231">
        <v>47600</v>
      </c>
      <c r="R20" s="231">
        <f t="shared" si="0"/>
        <v>94786</v>
      </c>
    </row>
    <row r="21" spans="1:18" ht="30" x14ac:dyDescent="0.25">
      <c r="A21" s="521"/>
      <c r="B21" s="523"/>
      <c r="C21" s="27" t="s">
        <v>234</v>
      </c>
      <c r="D21" s="27" t="s">
        <v>114</v>
      </c>
      <c r="E21" s="27" t="s">
        <v>215</v>
      </c>
      <c r="F21" s="33" t="s">
        <v>110</v>
      </c>
      <c r="G21" s="27" t="s">
        <v>115</v>
      </c>
      <c r="H21" s="165" t="s">
        <v>116</v>
      </c>
      <c r="I21" s="174">
        <f t="shared" si="1"/>
        <v>5</v>
      </c>
      <c r="J21" s="27" t="s">
        <v>603</v>
      </c>
      <c r="K21" s="167" t="s">
        <v>623</v>
      </c>
      <c r="L21" s="227" t="s">
        <v>640</v>
      </c>
      <c r="M21" s="230"/>
      <c r="N21" s="230">
        <v>262710</v>
      </c>
      <c r="O21" s="230"/>
      <c r="P21" s="230"/>
      <c r="Q21" s="230"/>
      <c r="R21" s="230">
        <f t="shared" si="0"/>
        <v>262710</v>
      </c>
    </row>
    <row r="22" spans="1:18" ht="30" x14ac:dyDescent="0.25">
      <c r="A22" s="521"/>
      <c r="B22" s="523"/>
      <c r="C22" s="27" t="s">
        <v>235</v>
      </c>
      <c r="D22" s="27" t="s">
        <v>198</v>
      </c>
      <c r="E22" s="27" t="s">
        <v>216</v>
      </c>
      <c r="F22" s="33" t="s">
        <v>105</v>
      </c>
      <c r="G22" s="27" t="s">
        <v>128</v>
      </c>
      <c r="H22" s="165" t="s">
        <v>129</v>
      </c>
      <c r="I22" s="174">
        <f t="shared" si="1"/>
        <v>6</v>
      </c>
      <c r="J22" s="27" t="s">
        <v>604</v>
      </c>
      <c r="K22" s="167" t="s">
        <v>624</v>
      </c>
      <c r="L22" s="229" t="s">
        <v>638</v>
      </c>
      <c r="M22" s="231"/>
      <c r="N22" s="231">
        <v>1534322.28</v>
      </c>
      <c r="O22" s="231">
        <v>3388530.22</v>
      </c>
      <c r="P22" s="231"/>
      <c r="Q22" s="231">
        <v>39699</v>
      </c>
      <c r="R22" s="231">
        <f t="shared" si="0"/>
        <v>4962551.5</v>
      </c>
    </row>
    <row r="23" spans="1:18" ht="30" x14ac:dyDescent="0.25">
      <c r="A23" s="521"/>
      <c r="B23" s="523"/>
      <c r="C23" s="27" t="s">
        <v>236</v>
      </c>
      <c r="D23" s="27" t="s">
        <v>199</v>
      </c>
      <c r="E23" s="27" t="s">
        <v>217</v>
      </c>
      <c r="F23" s="33" t="s">
        <v>105</v>
      </c>
      <c r="G23" s="27" t="s">
        <v>134</v>
      </c>
      <c r="H23" s="165" t="s">
        <v>135</v>
      </c>
      <c r="I23" s="174">
        <f t="shared" si="1"/>
        <v>7</v>
      </c>
      <c r="J23" s="27" t="s">
        <v>605</v>
      </c>
      <c r="K23" s="167" t="s">
        <v>625</v>
      </c>
      <c r="L23" s="217" t="s">
        <v>639</v>
      </c>
      <c r="M23" s="233"/>
      <c r="N23" s="233">
        <v>1728</v>
      </c>
      <c r="O23" s="233">
        <v>278250</v>
      </c>
      <c r="P23" s="233"/>
      <c r="Q23" s="233">
        <v>47525</v>
      </c>
      <c r="R23" s="233">
        <f t="shared" si="0"/>
        <v>327503</v>
      </c>
    </row>
    <row r="24" spans="1:18" ht="30" x14ac:dyDescent="0.25">
      <c r="A24" s="521"/>
      <c r="B24" s="523"/>
      <c r="C24" s="27" t="s">
        <v>237</v>
      </c>
      <c r="D24" s="27" t="s">
        <v>200</v>
      </c>
      <c r="E24" s="27" t="s">
        <v>218</v>
      </c>
      <c r="F24" s="33" t="s">
        <v>105</v>
      </c>
      <c r="G24" s="27" t="s">
        <v>126</v>
      </c>
      <c r="H24" s="165" t="s">
        <v>127</v>
      </c>
      <c r="I24" s="174">
        <f t="shared" si="1"/>
        <v>8</v>
      </c>
      <c r="J24" s="28" t="s">
        <v>606</v>
      </c>
      <c r="K24" s="167" t="s">
        <v>626</v>
      </c>
      <c r="L24" s="227" t="s">
        <v>640</v>
      </c>
      <c r="M24" s="230"/>
      <c r="N24" s="230">
        <v>6380</v>
      </c>
      <c r="O24" s="230"/>
      <c r="P24" s="230"/>
      <c r="Q24" s="230"/>
      <c r="R24" s="230">
        <f t="shared" si="0"/>
        <v>6380</v>
      </c>
    </row>
    <row r="25" spans="1:18" ht="31.15" customHeight="1" x14ac:dyDescent="0.25">
      <c r="A25" s="521"/>
      <c r="B25" s="523"/>
      <c r="C25" s="27" t="s">
        <v>238</v>
      </c>
      <c r="D25" s="27" t="s">
        <v>204</v>
      </c>
      <c r="E25" s="27" t="s">
        <v>219</v>
      </c>
      <c r="F25" s="33" t="s">
        <v>97</v>
      </c>
      <c r="G25" s="27" t="s">
        <v>205</v>
      </c>
      <c r="H25" s="165" t="s">
        <v>206</v>
      </c>
      <c r="I25" s="174">
        <f t="shared" si="1"/>
        <v>9</v>
      </c>
      <c r="J25" s="28" t="s">
        <v>607</v>
      </c>
      <c r="K25" s="167" t="s">
        <v>627</v>
      </c>
      <c r="L25" s="217" t="s">
        <v>639</v>
      </c>
      <c r="M25" s="233"/>
      <c r="N25" s="233">
        <v>264258</v>
      </c>
      <c r="O25" s="233">
        <v>315000</v>
      </c>
      <c r="P25" s="233"/>
      <c r="Q25" s="233"/>
      <c r="R25" s="233">
        <f t="shared" si="0"/>
        <v>579258</v>
      </c>
    </row>
    <row r="26" spans="1:18" ht="36" customHeight="1" x14ac:dyDescent="0.25">
      <c r="A26" s="521"/>
      <c r="B26" s="523"/>
      <c r="C26" s="27" t="s">
        <v>239</v>
      </c>
      <c r="D26" s="27" t="s">
        <v>130</v>
      </c>
      <c r="E26" s="27" t="s">
        <v>220</v>
      </c>
      <c r="F26" s="33" t="s">
        <v>111</v>
      </c>
      <c r="G26" s="27" t="s">
        <v>131</v>
      </c>
      <c r="H26" s="165" t="s">
        <v>132</v>
      </c>
      <c r="I26" s="174">
        <f t="shared" si="1"/>
        <v>10</v>
      </c>
      <c r="J26" s="28" t="s">
        <v>608</v>
      </c>
      <c r="K26" s="167" t="s">
        <v>628</v>
      </c>
      <c r="L26" s="227" t="s">
        <v>640</v>
      </c>
      <c r="M26" s="230"/>
      <c r="N26" s="230">
        <v>48788</v>
      </c>
      <c r="O26" s="230"/>
      <c r="P26" s="230"/>
      <c r="Q26" s="230"/>
      <c r="R26" s="230">
        <f t="shared" si="0"/>
        <v>48788</v>
      </c>
    </row>
    <row r="27" spans="1:18" ht="28.15" customHeight="1" x14ac:dyDescent="0.25">
      <c r="A27" s="521"/>
      <c r="B27" s="523"/>
      <c r="C27" s="27" t="s">
        <v>240</v>
      </c>
      <c r="D27" s="27" t="s">
        <v>136</v>
      </c>
      <c r="E27" s="27" t="s">
        <v>221</v>
      </c>
      <c r="F27" s="33" t="s">
        <v>111</v>
      </c>
      <c r="G27" s="27" t="s">
        <v>137</v>
      </c>
      <c r="H27" s="165" t="s">
        <v>138</v>
      </c>
      <c r="I27" s="174">
        <f t="shared" si="1"/>
        <v>11</v>
      </c>
      <c r="J27" s="27" t="s">
        <v>609</v>
      </c>
      <c r="K27" s="167" t="s">
        <v>625</v>
      </c>
      <c r="L27" s="217" t="s">
        <v>639</v>
      </c>
      <c r="M27" s="233"/>
      <c r="N27" s="233">
        <f>28232+71920</f>
        <v>100152</v>
      </c>
      <c r="O27" s="233">
        <v>60000</v>
      </c>
      <c r="P27" s="233"/>
      <c r="Q27" s="233"/>
      <c r="R27" s="233">
        <f t="shared" si="0"/>
        <v>160152</v>
      </c>
    </row>
    <row r="28" spans="1:18" ht="30" customHeight="1" x14ac:dyDescent="0.25">
      <c r="A28" s="521"/>
      <c r="B28" s="523"/>
      <c r="C28" s="27" t="s">
        <v>241</v>
      </c>
      <c r="D28" s="27" t="s">
        <v>201</v>
      </c>
      <c r="E28" s="27" t="s">
        <v>222</v>
      </c>
      <c r="F28" s="33" t="s">
        <v>202</v>
      </c>
      <c r="G28" s="27" t="s">
        <v>203</v>
      </c>
      <c r="H28" s="165" t="s">
        <v>101</v>
      </c>
      <c r="I28" s="174">
        <f t="shared" si="1"/>
        <v>12</v>
      </c>
      <c r="J28" s="28" t="s">
        <v>610</v>
      </c>
      <c r="K28" s="167" t="s">
        <v>629</v>
      </c>
      <c r="L28" s="229" t="s">
        <v>638</v>
      </c>
      <c r="M28" s="231"/>
      <c r="N28" s="231">
        <v>378401</v>
      </c>
      <c r="O28" s="231"/>
      <c r="P28" s="231"/>
      <c r="Q28" s="231">
        <v>2513587</v>
      </c>
      <c r="R28" s="231">
        <f t="shared" si="0"/>
        <v>2891988</v>
      </c>
    </row>
    <row r="29" spans="1:18" ht="33.6" customHeight="1" x14ac:dyDescent="0.25">
      <c r="A29" s="521"/>
      <c r="B29" s="523"/>
      <c r="C29" s="27" t="s">
        <v>242</v>
      </c>
      <c r="D29" s="34" t="s">
        <v>274</v>
      </c>
      <c r="E29" s="34" t="s">
        <v>275</v>
      </c>
      <c r="F29" s="35" t="s">
        <v>111</v>
      </c>
      <c r="G29" s="27" t="s">
        <v>276</v>
      </c>
      <c r="H29" s="165" t="s">
        <v>277</v>
      </c>
      <c r="I29" s="174">
        <f t="shared" si="1"/>
        <v>13</v>
      </c>
      <c r="J29" s="28" t="s">
        <v>611</v>
      </c>
      <c r="K29" s="167" t="s">
        <v>629</v>
      </c>
      <c r="L29" s="229" t="s">
        <v>638</v>
      </c>
      <c r="M29" s="231"/>
      <c r="N29" s="231">
        <v>210961</v>
      </c>
      <c r="O29" s="231">
        <v>10000</v>
      </c>
      <c r="P29" s="231"/>
      <c r="Q29" s="231">
        <v>518899</v>
      </c>
      <c r="R29" s="231">
        <f t="shared" si="0"/>
        <v>739860</v>
      </c>
    </row>
    <row r="30" spans="1:18" ht="32.450000000000003" customHeight="1" x14ac:dyDescent="0.25">
      <c r="A30" s="521"/>
      <c r="B30" s="523"/>
      <c r="C30" s="27" t="s">
        <v>243</v>
      </c>
      <c r="D30" s="34" t="s">
        <v>274</v>
      </c>
      <c r="E30" s="34" t="s">
        <v>275</v>
      </c>
      <c r="F30" s="35" t="s">
        <v>111</v>
      </c>
      <c r="G30" s="27" t="s">
        <v>276</v>
      </c>
      <c r="H30" s="165" t="s">
        <v>277</v>
      </c>
      <c r="I30" s="174">
        <f t="shared" si="1"/>
        <v>14</v>
      </c>
      <c r="J30" s="28" t="s">
        <v>612</v>
      </c>
      <c r="K30" s="167" t="s">
        <v>630</v>
      </c>
      <c r="L30" s="227" t="s">
        <v>640</v>
      </c>
      <c r="M30" s="230"/>
      <c r="N30" s="230">
        <v>730121</v>
      </c>
      <c r="O30" s="230"/>
      <c r="P30" s="230"/>
      <c r="Q30" s="230"/>
      <c r="R30" s="230">
        <f t="shared" si="0"/>
        <v>730121</v>
      </c>
    </row>
    <row r="31" spans="1:18" ht="26.25" customHeight="1" x14ac:dyDescent="0.25">
      <c r="A31" s="521"/>
      <c r="B31" s="523"/>
      <c r="C31" s="27" t="s">
        <v>244</v>
      </c>
      <c r="D31" s="27" t="s">
        <v>139</v>
      </c>
      <c r="E31" s="27" t="s">
        <v>223</v>
      </c>
      <c r="F31" s="33" t="s">
        <v>111</v>
      </c>
      <c r="G31" s="27" t="s">
        <v>140</v>
      </c>
      <c r="H31" s="165" t="s">
        <v>279</v>
      </c>
      <c r="I31" s="174">
        <f t="shared" si="1"/>
        <v>15</v>
      </c>
      <c r="J31" s="28" t="s">
        <v>613</v>
      </c>
      <c r="K31" s="167" t="s">
        <v>631</v>
      </c>
      <c r="L31" s="217" t="s">
        <v>639</v>
      </c>
      <c r="M31" s="233"/>
      <c r="N31" s="233">
        <v>118370</v>
      </c>
      <c r="O31" s="233"/>
      <c r="P31" s="233"/>
      <c r="Q31" s="233"/>
      <c r="R31" s="233">
        <f t="shared" si="0"/>
        <v>118370</v>
      </c>
    </row>
    <row r="32" spans="1:18" ht="30" x14ac:dyDescent="0.25">
      <c r="A32" s="521"/>
      <c r="B32" s="523"/>
      <c r="C32" s="27" t="s">
        <v>245</v>
      </c>
      <c r="D32" s="27" t="s">
        <v>103</v>
      </c>
      <c r="E32" s="27" t="s">
        <v>102</v>
      </c>
      <c r="F32" s="33" t="s">
        <v>105</v>
      </c>
      <c r="G32" s="27" t="s">
        <v>106</v>
      </c>
      <c r="H32" s="165" t="s">
        <v>108</v>
      </c>
      <c r="I32" s="174">
        <f t="shared" si="1"/>
        <v>16</v>
      </c>
      <c r="J32" s="28" t="s">
        <v>614</v>
      </c>
      <c r="K32" s="167" t="s">
        <v>632</v>
      </c>
      <c r="L32" s="229" t="s">
        <v>638</v>
      </c>
      <c r="M32" s="231"/>
      <c r="N32" s="231">
        <v>202500</v>
      </c>
      <c r="O32" s="231">
        <v>7324740</v>
      </c>
      <c r="P32" s="231"/>
      <c r="Q32" s="231"/>
      <c r="R32" s="231">
        <f t="shared" si="0"/>
        <v>7527240</v>
      </c>
    </row>
    <row r="33" spans="1:18" ht="30" x14ac:dyDescent="0.25">
      <c r="A33" s="521"/>
      <c r="B33" s="523"/>
      <c r="C33" s="27" t="s">
        <v>246</v>
      </c>
      <c r="D33" s="27" t="s">
        <v>210</v>
      </c>
      <c r="E33" s="27" t="s">
        <v>104</v>
      </c>
      <c r="F33" s="33" t="s">
        <v>105</v>
      </c>
      <c r="G33" s="27" t="s">
        <v>107</v>
      </c>
      <c r="H33" s="165" t="s">
        <v>109</v>
      </c>
      <c r="I33" s="174">
        <f t="shared" si="1"/>
        <v>17</v>
      </c>
      <c r="J33" s="28" t="s">
        <v>615</v>
      </c>
      <c r="K33" s="167" t="s">
        <v>632</v>
      </c>
      <c r="L33" s="229" t="s">
        <v>638</v>
      </c>
      <c r="M33" s="231"/>
      <c r="N33" s="231">
        <v>90652</v>
      </c>
      <c r="O33" s="231"/>
      <c r="P33" s="231"/>
      <c r="Q33" s="231"/>
      <c r="R33" s="231">
        <f t="shared" si="0"/>
        <v>90652</v>
      </c>
    </row>
    <row r="34" spans="1:18" ht="30" x14ac:dyDescent="0.25">
      <c r="A34" s="521"/>
      <c r="B34" s="523"/>
      <c r="C34" s="27" t="s">
        <v>247</v>
      </c>
      <c r="D34" s="27" t="s">
        <v>120</v>
      </c>
      <c r="E34" s="27" t="s">
        <v>224</v>
      </c>
      <c r="F34" s="33" t="s">
        <v>110</v>
      </c>
      <c r="G34" s="27" t="s">
        <v>119</v>
      </c>
      <c r="H34" s="165" t="s">
        <v>108</v>
      </c>
      <c r="I34" s="174">
        <f t="shared" si="1"/>
        <v>18</v>
      </c>
      <c r="J34" s="28" t="s">
        <v>616</v>
      </c>
      <c r="K34" s="167" t="s">
        <v>620</v>
      </c>
      <c r="L34" s="229" t="s">
        <v>638</v>
      </c>
      <c r="M34" s="231">
        <v>59883492.799999997</v>
      </c>
      <c r="N34" s="231">
        <v>18113</v>
      </c>
      <c r="O34" s="231"/>
      <c r="P34" s="231"/>
      <c r="Q34" s="231"/>
      <c r="R34" s="231">
        <f t="shared" si="0"/>
        <v>59901605.799999997</v>
      </c>
    </row>
    <row r="35" spans="1:18" ht="30" x14ac:dyDescent="0.25">
      <c r="A35" s="521"/>
      <c r="B35" s="523"/>
      <c r="C35" s="32" t="s">
        <v>248</v>
      </c>
      <c r="D35" s="27" t="s">
        <v>153</v>
      </c>
      <c r="E35" s="27" t="s">
        <v>154</v>
      </c>
      <c r="F35" s="33" t="s">
        <v>97</v>
      </c>
      <c r="G35" s="27" t="s">
        <v>155</v>
      </c>
      <c r="H35" s="165" t="s">
        <v>278</v>
      </c>
      <c r="I35" s="174">
        <f t="shared" si="1"/>
        <v>19</v>
      </c>
      <c r="J35" s="28" t="s">
        <v>617</v>
      </c>
      <c r="K35" s="167" t="s">
        <v>633</v>
      </c>
      <c r="L35" s="217" t="s">
        <v>639</v>
      </c>
      <c r="M35" s="233"/>
      <c r="N35" s="233">
        <v>2915</v>
      </c>
      <c r="O35" s="233"/>
      <c r="P35" s="233"/>
      <c r="Q35" s="233"/>
      <c r="R35" s="233">
        <f t="shared" si="0"/>
        <v>2915</v>
      </c>
    </row>
    <row r="36" spans="1:18" ht="33" customHeight="1" x14ac:dyDescent="0.25">
      <c r="A36" s="521"/>
      <c r="B36" s="523"/>
      <c r="C36" s="27" t="s">
        <v>249</v>
      </c>
      <c r="D36" s="36" t="s">
        <v>270</v>
      </c>
      <c r="E36" s="34" t="s">
        <v>271</v>
      </c>
      <c r="F36" s="166" t="s">
        <v>111</v>
      </c>
      <c r="G36" s="156" t="s">
        <v>272</v>
      </c>
      <c r="H36" s="156" t="s">
        <v>273</v>
      </c>
      <c r="I36" s="174">
        <f>+I35+1</f>
        <v>20</v>
      </c>
      <c r="J36" s="28" t="s">
        <v>618</v>
      </c>
      <c r="K36" s="167" t="s">
        <v>634</v>
      </c>
      <c r="L36" s="216" t="s">
        <v>618</v>
      </c>
      <c r="M36" s="232"/>
      <c r="N36" s="232">
        <v>95195</v>
      </c>
      <c r="O36" s="232">
        <v>1302378</v>
      </c>
      <c r="P36" s="232"/>
      <c r="Q36" s="232"/>
      <c r="R36" s="232">
        <f t="shared" si="0"/>
        <v>1397573</v>
      </c>
    </row>
    <row r="37" spans="1:18" ht="21.6" customHeight="1" x14ac:dyDescent="0.25">
      <c r="A37" s="521"/>
      <c r="B37" s="523"/>
      <c r="C37" s="27" t="s">
        <v>250</v>
      </c>
      <c r="D37" s="37" t="s">
        <v>266</v>
      </c>
      <c r="E37" s="34" t="s">
        <v>267</v>
      </c>
      <c r="F37" s="33" t="s">
        <v>97</v>
      </c>
      <c r="G37" s="27" t="s">
        <v>268</v>
      </c>
      <c r="H37" s="165" t="s">
        <v>269</v>
      </c>
      <c r="I37" s="174">
        <f t="shared" si="1"/>
        <v>21</v>
      </c>
      <c r="J37" s="28" t="s">
        <v>619</v>
      </c>
      <c r="K37" s="167" t="s">
        <v>635</v>
      </c>
      <c r="L37" s="217" t="s">
        <v>639</v>
      </c>
      <c r="M37" s="233"/>
      <c r="N37" s="233">
        <v>18759</v>
      </c>
      <c r="O37" s="233">
        <v>34650</v>
      </c>
      <c r="P37" s="233"/>
      <c r="Q37" s="233"/>
      <c r="R37" s="233">
        <f t="shared" si="0"/>
        <v>53409</v>
      </c>
    </row>
    <row r="38" spans="1:18" ht="45" x14ac:dyDescent="0.25">
      <c r="A38" s="521"/>
      <c r="B38" s="523"/>
      <c r="C38" s="163" t="s">
        <v>251</v>
      </c>
      <c r="D38" s="163" t="s">
        <v>211</v>
      </c>
      <c r="E38" s="163" t="s">
        <v>225</v>
      </c>
      <c r="F38" s="162" t="s">
        <v>105</v>
      </c>
      <c r="G38" s="163" t="s">
        <v>173</v>
      </c>
      <c r="H38" s="200" t="s">
        <v>174</v>
      </c>
      <c r="I38" s="181">
        <f t="shared" si="1"/>
        <v>22</v>
      </c>
      <c r="J38" s="153" t="s">
        <v>695</v>
      </c>
      <c r="K38" s="182" t="s">
        <v>636</v>
      </c>
      <c r="L38" s="226" t="s">
        <v>639</v>
      </c>
      <c r="M38" s="233"/>
      <c r="N38" s="233"/>
      <c r="O38" s="233"/>
      <c r="P38" s="233"/>
      <c r="Q38" s="233"/>
      <c r="R38" s="233">
        <f t="shared" si="0"/>
        <v>0</v>
      </c>
    </row>
    <row r="39" spans="1:18" ht="33" customHeight="1" x14ac:dyDescent="0.25">
      <c r="A39" s="498" t="s">
        <v>23</v>
      </c>
      <c r="B39" s="499"/>
      <c r="C39" s="500"/>
      <c r="D39" s="290" t="s">
        <v>754</v>
      </c>
      <c r="E39" s="290" t="s">
        <v>743</v>
      </c>
      <c r="F39" s="499" t="s">
        <v>744</v>
      </c>
      <c r="G39" s="499"/>
      <c r="H39" s="500"/>
      <c r="L39" s="2"/>
    </row>
    <row r="40" spans="1:18" ht="24" customHeight="1" x14ac:dyDescent="0.25">
      <c r="A40" s="501" t="s">
        <v>751</v>
      </c>
      <c r="B40" s="502"/>
      <c r="C40" s="503"/>
      <c r="D40" s="291" t="s">
        <v>749</v>
      </c>
      <c r="E40" s="291" t="s">
        <v>745</v>
      </c>
      <c r="F40" s="495"/>
      <c r="G40" s="496"/>
      <c r="H40" s="497"/>
      <c r="L40" s="2"/>
    </row>
    <row r="41" spans="1:18" ht="6.75" customHeight="1" thickBot="1" x14ac:dyDescent="0.3">
      <c r="A41" s="299"/>
      <c r="B41" s="299"/>
      <c r="C41" s="300"/>
      <c r="D41" s="301"/>
      <c r="E41" s="301"/>
      <c r="F41" s="302"/>
      <c r="G41" s="299"/>
      <c r="H41" s="299"/>
      <c r="L41" s="2"/>
    </row>
    <row r="42" spans="1:18" ht="45" x14ac:dyDescent="0.25">
      <c r="A42" s="208" t="s">
        <v>43</v>
      </c>
      <c r="B42" s="207">
        <v>2</v>
      </c>
      <c r="C42" s="184" t="s">
        <v>49</v>
      </c>
      <c r="D42" s="176"/>
      <c r="E42" s="176"/>
      <c r="F42" s="235"/>
      <c r="G42" s="176"/>
      <c r="H42" s="264"/>
      <c r="I42" s="265"/>
      <c r="J42" s="176"/>
      <c r="K42" s="177"/>
      <c r="L42" s="237"/>
      <c r="M42" s="266"/>
      <c r="N42" s="266"/>
      <c r="O42" s="266"/>
      <c r="P42" s="266"/>
      <c r="Q42" s="266"/>
      <c r="R42" s="266">
        <f t="shared" si="0"/>
        <v>0</v>
      </c>
    </row>
    <row r="43" spans="1:18" ht="45" x14ac:dyDescent="0.25">
      <c r="A43" s="209" t="s">
        <v>44</v>
      </c>
      <c r="B43" s="170">
        <v>2</v>
      </c>
      <c r="C43" s="168" t="s">
        <v>47</v>
      </c>
      <c r="D43" s="179"/>
      <c r="E43" s="179"/>
      <c r="F43" s="238"/>
      <c r="G43" s="179"/>
      <c r="H43" s="267"/>
      <c r="I43" s="268"/>
      <c r="J43" s="179"/>
      <c r="K43" s="180"/>
      <c r="L43" s="240"/>
      <c r="M43" s="266"/>
      <c r="N43" s="266"/>
      <c r="O43" s="266"/>
      <c r="P43" s="266"/>
      <c r="Q43" s="266"/>
      <c r="R43" s="266">
        <f t="shared" si="0"/>
        <v>0</v>
      </c>
    </row>
    <row r="44" spans="1:18" ht="30.6" customHeight="1" x14ac:dyDescent="0.25">
      <c r="A44" s="510" t="s">
        <v>45</v>
      </c>
      <c r="B44" s="512">
        <v>2</v>
      </c>
      <c r="C44" s="168" t="s">
        <v>252</v>
      </c>
      <c r="D44" s="179"/>
      <c r="E44" s="179"/>
      <c r="F44" s="238"/>
      <c r="G44" s="179"/>
      <c r="H44" s="267"/>
      <c r="I44" s="268"/>
      <c r="J44" s="269"/>
      <c r="K44" s="180"/>
      <c r="L44" s="240"/>
      <c r="M44" s="266"/>
      <c r="N44" s="266"/>
      <c r="O44" s="266"/>
      <c r="P44" s="266"/>
      <c r="Q44" s="266"/>
      <c r="R44" s="266">
        <f t="shared" si="0"/>
        <v>0</v>
      </c>
    </row>
    <row r="45" spans="1:18" ht="20.45" customHeight="1" x14ac:dyDescent="0.25">
      <c r="A45" s="511"/>
      <c r="B45" s="513"/>
      <c r="C45" s="168" t="s">
        <v>253</v>
      </c>
      <c r="D45" s="179"/>
      <c r="E45" s="179"/>
      <c r="F45" s="238"/>
      <c r="G45" s="179"/>
      <c r="H45" s="267"/>
      <c r="I45" s="268"/>
      <c r="J45" s="269"/>
      <c r="K45" s="180"/>
      <c r="L45" s="240"/>
      <c r="M45" s="266"/>
      <c r="N45" s="266"/>
      <c r="O45" s="266"/>
      <c r="P45" s="266"/>
      <c r="Q45" s="266"/>
      <c r="R45" s="266">
        <f t="shared" si="0"/>
        <v>0</v>
      </c>
    </row>
    <row r="46" spans="1:18" ht="30" x14ac:dyDescent="0.25">
      <c r="A46" s="510" t="s">
        <v>46</v>
      </c>
      <c r="B46" s="512">
        <v>2</v>
      </c>
      <c r="C46" s="168" t="s">
        <v>669</v>
      </c>
      <c r="D46" s="171" t="s">
        <v>141</v>
      </c>
      <c r="E46" s="171" t="s">
        <v>142</v>
      </c>
      <c r="F46" s="169" t="s">
        <v>111</v>
      </c>
      <c r="G46" s="172" t="s">
        <v>143</v>
      </c>
      <c r="H46" s="196" t="s">
        <v>144</v>
      </c>
      <c r="I46" s="195">
        <v>23</v>
      </c>
      <c r="J46" s="170" t="s">
        <v>653</v>
      </c>
      <c r="K46" s="183" t="s">
        <v>641</v>
      </c>
      <c r="L46" s="227" t="s">
        <v>640</v>
      </c>
      <c r="M46" s="230"/>
      <c r="N46" s="230">
        <v>40540</v>
      </c>
      <c r="O46" s="230"/>
      <c r="P46" s="230"/>
      <c r="Q46" s="230"/>
      <c r="R46" s="230">
        <f t="shared" si="0"/>
        <v>40540</v>
      </c>
    </row>
    <row r="47" spans="1:18" ht="30" x14ac:dyDescent="0.25">
      <c r="A47" s="516"/>
      <c r="B47" s="518"/>
      <c r="C47" s="168" t="s">
        <v>670</v>
      </c>
      <c r="D47" s="171" t="s">
        <v>254</v>
      </c>
      <c r="E47" s="171" t="s">
        <v>207</v>
      </c>
      <c r="F47" s="169" t="s">
        <v>111</v>
      </c>
      <c r="G47" s="172" t="s">
        <v>208</v>
      </c>
      <c r="H47" s="196" t="s">
        <v>209</v>
      </c>
      <c r="I47" s="195">
        <v>24</v>
      </c>
      <c r="J47" s="170" t="s">
        <v>646</v>
      </c>
      <c r="K47" s="183" t="s">
        <v>627</v>
      </c>
      <c r="L47" s="217" t="s">
        <v>639</v>
      </c>
      <c r="M47" s="233"/>
      <c r="N47" s="233">
        <v>9044</v>
      </c>
      <c r="O47" s="233"/>
      <c r="P47" s="233">
        <v>1350000</v>
      </c>
      <c r="Q47" s="233"/>
      <c r="R47" s="233">
        <f t="shared" si="0"/>
        <v>1359044</v>
      </c>
    </row>
    <row r="48" spans="1:18" ht="30" x14ac:dyDescent="0.25">
      <c r="A48" s="516"/>
      <c r="B48" s="518"/>
      <c r="C48" s="173" t="s">
        <v>671</v>
      </c>
      <c r="D48" s="172" t="s">
        <v>255</v>
      </c>
      <c r="E48" s="172" t="s">
        <v>113</v>
      </c>
      <c r="F48" s="169" t="s">
        <v>111</v>
      </c>
      <c r="G48" s="172" t="s">
        <v>112</v>
      </c>
      <c r="H48" s="196" t="s">
        <v>264</v>
      </c>
      <c r="I48" s="195">
        <v>25</v>
      </c>
      <c r="J48" s="168" t="s">
        <v>647</v>
      </c>
      <c r="K48" s="183" t="s">
        <v>642</v>
      </c>
      <c r="L48" s="217" t="s">
        <v>639</v>
      </c>
      <c r="M48" s="233"/>
      <c r="N48" s="233">
        <v>3228</v>
      </c>
      <c r="O48" s="233">
        <v>315000</v>
      </c>
      <c r="P48" s="233"/>
      <c r="Q48" s="233"/>
      <c r="R48" s="233">
        <f t="shared" si="0"/>
        <v>318228</v>
      </c>
    </row>
    <row r="49" spans="1:18" ht="30" x14ac:dyDescent="0.25">
      <c r="A49" s="516"/>
      <c r="B49" s="518"/>
      <c r="C49" s="173" t="s">
        <v>672</v>
      </c>
      <c r="D49" s="171" t="s">
        <v>256</v>
      </c>
      <c r="E49" s="171" t="s">
        <v>175</v>
      </c>
      <c r="F49" s="169" t="s">
        <v>97</v>
      </c>
      <c r="G49" s="172" t="s">
        <v>176</v>
      </c>
      <c r="H49" s="196" t="s">
        <v>148</v>
      </c>
      <c r="I49" s="195">
        <v>26</v>
      </c>
      <c r="J49" s="168" t="s">
        <v>648</v>
      </c>
      <c r="K49" s="183" t="s">
        <v>643</v>
      </c>
      <c r="L49" s="217" t="s">
        <v>639</v>
      </c>
      <c r="M49" s="233"/>
      <c r="N49" s="233">
        <v>8352</v>
      </c>
      <c r="O49" s="233"/>
      <c r="P49" s="233"/>
      <c r="Q49" s="233"/>
      <c r="R49" s="233">
        <f t="shared" si="0"/>
        <v>8352</v>
      </c>
    </row>
    <row r="50" spans="1:18" ht="45" x14ac:dyDescent="0.25">
      <c r="A50" s="516"/>
      <c r="B50" s="518"/>
      <c r="C50" s="173" t="s">
        <v>673</v>
      </c>
      <c r="D50" s="171" t="s">
        <v>257</v>
      </c>
      <c r="E50" s="171" t="s">
        <v>177</v>
      </c>
      <c r="F50" s="169" t="s">
        <v>97</v>
      </c>
      <c r="G50" s="172" t="s">
        <v>178</v>
      </c>
      <c r="H50" s="196" t="s">
        <v>179</v>
      </c>
      <c r="I50" s="195">
        <v>27</v>
      </c>
      <c r="J50" s="168" t="s">
        <v>654</v>
      </c>
      <c r="K50" s="183" t="s">
        <v>628</v>
      </c>
      <c r="L50" s="227" t="s">
        <v>640</v>
      </c>
      <c r="M50" s="230"/>
      <c r="N50" s="230">
        <v>12523</v>
      </c>
      <c r="O50" s="230"/>
      <c r="P50" s="230"/>
      <c r="Q50" s="230"/>
      <c r="R50" s="230">
        <f t="shared" si="0"/>
        <v>12523</v>
      </c>
    </row>
    <row r="51" spans="1:18" ht="20.45" customHeight="1" x14ac:dyDescent="0.25">
      <c r="A51" s="516"/>
      <c r="B51" s="518"/>
      <c r="C51" s="173" t="s">
        <v>674</v>
      </c>
      <c r="D51" s="171" t="s">
        <v>258</v>
      </c>
      <c r="E51" s="171" t="s">
        <v>183</v>
      </c>
      <c r="F51" s="169" t="s">
        <v>111</v>
      </c>
      <c r="G51" s="172" t="s">
        <v>189</v>
      </c>
      <c r="H51" s="196" t="s">
        <v>135</v>
      </c>
      <c r="I51" s="195">
        <v>28</v>
      </c>
      <c r="J51" s="168" t="s">
        <v>655</v>
      </c>
      <c r="K51" s="183" t="s">
        <v>628</v>
      </c>
      <c r="L51" s="227" t="s">
        <v>640</v>
      </c>
      <c r="M51" s="230"/>
      <c r="N51" s="230"/>
      <c r="O51" s="230">
        <v>50400</v>
      </c>
      <c r="P51" s="230">
        <v>65000</v>
      </c>
      <c r="Q51" s="230"/>
      <c r="R51" s="230">
        <f t="shared" si="0"/>
        <v>115400</v>
      </c>
    </row>
    <row r="52" spans="1:18" ht="30" x14ac:dyDescent="0.25">
      <c r="A52" s="516"/>
      <c r="B52" s="518"/>
      <c r="C52" s="173" t="s">
        <v>675</v>
      </c>
      <c r="D52" s="171" t="s">
        <v>259</v>
      </c>
      <c r="E52" s="171" t="s">
        <v>162</v>
      </c>
      <c r="F52" s="169" t="s">
        <v>111</v>
      </c>
      <c r="G52" s="172" t="s">
        <v>163</v>
      </c>
      <c r="H52" s="196" t="s">
        <v>164</v>
      </c>
      <c r="I52" s="195">
        <v>29</v>
      </c>
      <c r="J52" s="168" t="s">
        <v>656</v>
      </c>
      <c r="K52" s="183" t="s">
        <v>644</v>
      </c>
      <c r="L52" s="227" t="s">
        <v>640</v>
      </c>
      <c r="M52" s="230"/>
      <c r="N52" s="230">
        <v>12442</v>
      </c>
      <c r="O52" s="230"/>
      <c r="P52" s="230"/>
      <c r="Q52" s="230"/>
      <c r="R52" s="230">
        <f t="shared" si="0"/>
        <v>12442</v>
      </c>
    </row>
    <row r="53" spans="1:18" ht="30" x14ac:dyDescent="0.25">
      <c r="A53" s="516"/>
      <c r="B53" s="518"/>
      <c r="C53" s="173" t="s">
        <v>676</v>
      </c>
      <c r="D53" s="171" t="s">
        <v>260</v>
      </c>
      <c r="E53" s="171" t="s">
        <v>156</v>
      </c>
      <c r="F53" s="169" t="s">
        <v>97</v>
      </c>
      <c r="G53" s="172" t="s">
        <v>157</v>
      </c>
      <c r="H53" s="196" t="s">
        <v>158</v>
      </c>
      <c r="I53" s="195">
        <v>30</v>
      </c>
      <c r="J53" s="168" t="s">
        <v>657</v>
      </c>
      <c r="K53" s="183" t="s">
        <v>645</v>
      </c>
      <c r="L53" s="227" t="s">
        <v>640</v>
      </c>
      <c r="M53" s="230"/>
      <c r="N53" s="230">
        <v>24203</v>
      </c>
      <c r="O53" s="230"/>
      <c r="P53" s="230"/>
      <c r="Q53" s="230"/>
      <c r="R53" s="230">
        <f t="shared" si="0"/>
        <v>24203</v>
      </c>
    </row>
    <row r="54" spans="1:18" x14ac:dyDescent="0.25">
      <c r="A54" s="516"/>
      <c r="B54" s="518"/>
      <c r="C54" s="173" t="s">
        <v>677</v>
      </c>
      <c r="D54" s="171" t="s">
        <v>261</v>
      </c>
      <c r="E54" s="171" t="s">
        <v>187</v>
      </c>
      <c r="F54" s="169" t="s">
        <v>111</v>
      </c>
      <c r="G54" s="172" t="s">
        <v>190</v>
      </c>
      <c r="H54" s="196" t="s">
        <v>116</v>
      </c>
      <c r="I54" s="195">
        <v>31</v>
      </c>
      <c r="J54" s="168" t="s">
        <v>649</v>
      </c>
      <c r="K54" s="183" t="s">
        <v>628</v>
      </c>
      <c r="L54" s="227" t="s">
        <v>640</v>
      </c>
      <c r="M54" s="230"/>
      <c r="N54" s="230">
        <f>338.31+306.94+552.53+368.18+360.19+360.56+371.58+340.71</f>
        <v>2999</v>
      </c>
      <c r="O54" s="230"/>
      <c r="P54" s="230"/>
      <c r="Q54" s="230"/>
      <c r="R54" s="230">
        <f t="shared" si="0"/>
        <v>2999</v>
      </c>
    </row>
    <row r="55" spans="1:18" ht="30" x14ac:dyDescent="0.25">
      <c r="A55" s="516"/>
      <c r="B55" s="518"/>
      <c r="C55" s="173" t="s">
        <v>678</v>
      </c>
      <c r="D55" s="171" t="s">
        <v>262</v>
      </c>
      <c r="E55" s="171" t="s">
        <v>188</v>
      </c>
      <c r="F55" s="169" t="s">
        <v>111</v>
      </c>
      <c r="G55" s="172" t="s">
        <v>191</v>
      </c>
      <c r="H55" s="196" t="s">
        <v>193</v>
      </c>
      <c r="I55" s="195">
        <v>32</v>
      </c>
      <c r="J55" s="168" t="s">
        <v>650</v>
      </c>
      <c r="K55" s="183" t="s">
        <v>628</v>
      </c>
      <c r="L55" s="227" t="s">
        <v>640</v>
      </c>
      <c r="M55" s="230"/>
      <c r="N55" s="230">
        <v>4332</v>
      </c>
      <c r="O55" s="230">
        <v>105000</v>
      </c>
      <c r="P55" s="230"/>
      <c r="Q55" s="230"/>
      <c r="R55" s="230">
        <f t="shared" si="0"/>
        <v>109332</v>
      </c>
    </row>
    <row r="56" spans="1:18" ht="30" x14ac:dyDescent="0.25">
      <c r="A56" s="516"/>
      <c r="B56" s="518"/>
      <c r="C56" s="173" t="s">
        <v>679</v>
      </c>
      <c r="D56" s="171" t="s">
        <v>195</v>
      </c>
      <c r="E56" s="171" t="s">
        <v>265</v>
      </c>
      <c r="F56" s="169" t="s">
        <v>111</v>
      </c>
      <c r="G56" s="172" t="s">
        <v>192</v>
      </c>
      <c r="H56" s="196" t="s">
        <v>194</v>
      </c>
      <c r="I56" s="195">
        <v>33</v>
      </c>
      <c r="J56" s="168" t="s">
        <v>651</v>
      </c>
      <c r="K56" s="183" t="s">
        <v>628</v>
      </c>
      <c r="L56" s="227" t="s">
        <v>640</v>
      </c>
      <c r="M56" s="230"/>
      <c r="N56" s="230">
        <v>54313</v>
      </c>
      <c r="O56" s="230">
        <v>52500</v>
      </c>
      <c r="P56" s="230"/>
      <c r="Q56" s="230"/>
      <c r="R56" s="230">
        <f t="shared" si="0"/>
        <v>106813</v>
      </c>
    </row>
    <row r="57" spans="1:18" ht="15.6" customHeight="1" x14ac:dyDescent="0.25">
      <c r="A57" s="516"/>
      <c r="B57" s="518"/>
      <c r="C57" s="173" t="s">
        <v>680</v>
      </c>
      <c r="D57" s="171"/>
      <c r="E57" s="171"/>
      <c r="F57" s="169"/>
      <c r="G57" s="172"/>
      <c r="H57" s="196"/>
      <c r="I57" s="195">
        <v>34</v>
      </c>
      <c r="J57" s="168" t="s">
        <v>652</v>
      </c>
      <c r="K57" s="183" t="s">
        <v>628</v>
      </c>
      <c r="L57" s="227" t="s">
        <v>640</v>
      </c>
      <c r="M57" s="230"/>
      <c r="N57" s="230">
        <v>2099</v>
      </c>
      <c r="O57" s="230"/>
      <c r="P57" s="230"/>
      <c r="Q57" s="230"/>
      <c r="R57" s="230">
        <f t="shared" si="0"/>
        <v>2099</v>
      </c>
    </row>
    <row r="58" spans="1:18" ht="30.75" thickBot="1" x14ac:dyDescent="0.3">
      <c r="A58" s="517"/>
      <c r="B58" s="519"/>
      <c r="C58" s="185" t="s">
        <v>681</v>
      </c>
      <c r="D58" s="197" t="s">
        <v>263</v>
      </c>
      <c r="E58" s="197" t="s">
        <v>159</v>
      </c>
      <c r="F58" s="187" t="s">
        <v>97</v>
      </c>
      <c r="G58" s="198" t="s">
        <v>160</v>
      </c>
      <c r="H58" s="199" t="s">
        <v>161</v>
      </c>
      <c r="I58" s="201">
        <v>35</v>
      </c>
      <c r="J58" s="186" t="s">
        <v>658</v>
      </c>
      <c r="K58" s="202" t="s">
        <v>645</v>
      </c>
      <c r="L58" s="228" t="s">
        <v>640</v>
      </c>
      <c r="M58" s="230"/>
      <c r="N58" s="230"/>
      <c r="O58" s="230">
        <v>262500</v>
      </c>
      <c r="P58" s="230"/>
      <c r="Q58" s="230"/>
      <c r="R58" s="230">
        <f t="shared" si="0"/>
        <v>262500</v>
      </c>
    </row>
    <row r="59" spans="1:18" ht="33" customHeight="1" x14ac:dyDescent="0.25">
      <c r="A59" s="498" t="s">
        <v>23</v>
      </c>
      <c r="B59" s="499"/>
      <c r="C59" s="500"/>
      <c r="D59" s="290" t="s">
        <v>754</v>
      </c>
      <c r="E59" s="290" t="s">
        <v>743</v>
      </c>
      <c r="F59" s="499" t="s">
        <v>744</v>
      </c>
      <c r="G59" s="499"/>
      <c r="H59" s="500"/>
      <c r="L59" s="2"/>
    </row>
    <row r="60" spans="1:18" ht="24" customHeight="1" x14ac:dyDescent="0.25">
      <c r="A60" s="501" t="s">
        <v>752</v>
      </c>
      <c r="B60" s="502"/>
      <c r="C60" s="503"/>
      <c r="D60" s="291" t="s">
        <v>753</v>
      </c>
      <c r="E60" s="291" t="s">
        <v>745</v>
      </c>
      <c r="F60" s="495"/>
      <c r="G60" s="496"/>
      <c r="H60" s="497"/>
      <c r="L60" s="2"/>
    </row>
    <row r="61" spans="1:18" ht="6.75" customHeight="1" thickBot="1" x14ac:dyDescent="0.3">
      <c r="A61" s="299"/>
      <c r="B61" s="299"/>
      <c r="C61" s="300"/>
      <c r="D61" s="301"/>
      <c r="E61" s="301"/>
      <c r="F61" s="302"/>
      <c r="G61" s="299"/>
      <c r="H61" s="299"/>
      <c r="L61" s="2"/>
    </row>
    <row r="62" spans="1:18" ht="54" customHeight="1" x14ac:dyDescent="0.25">
      <c r="A62" s="210" t="s">
        <v>43</v>
      </c>
      <c r="B62" s="211">
        <v>3</v>
      </c>
      <c r="C62" s="188" t="s">
        <v>61</v>
      </c>
      <c r="D62" s="176"/>
      <c r="E62" s="176"/>
      <c r="F62" s="235"/>
      <c r="G62" s="176"/>
      <c r="H62" s="264"/>
      <c r="I62" s="175"/>
      <c r="J62" s="176"/>
      <c r="K62" s="177"/>
      <c r="L62" s="237"/>
      <c r="M62" s="266"/>
      <c r="N62" s="266"/>
      <c r="O62" s="266"/>
      <c r="P62" s="266"/>
      <c r="Q62" s="266"/>
      <c r="R62" s="266">
        <f t="shared" si="0"/>
        <v>0</v>
      </c>
    </row>
    <row r="63" spans="1:18" ht="37.9" customHeight="1" x14ac:dyDescent="0.25">
      <c r="A63" s="212" t="s">
        <v>44</v>
      </c>
      <c r="B63" s="213">
        <v>3</v>
      </c>
      <c r="C63" s="192" t="s">
        <v>62</v>
      </c>
      <c r="D63" s="179"/>
      <c r="E63" s="179"/>
      <c r="F63" s="238"/>
      <c r="G63" s="179"/>
      <c r="H63" s="267"/>
      <c r="I63" s="178"/>
      <c r="J63" s="179"/>
      <c r="K63" s="180"/>
      <c r="L63" s="240"/>
      <c r="M63" s="266"/>
      <c r="N63" s="266"/>
      <c r="O63" s="266"/>
      <c r="P63" s="266"/>
      <c r="Q63" s="266"/>
      <c r="R63" s="266">
        <f t="shared" si="0"/>
        <v>0</v>
      </c>
    </row>
    <row r="64" spans="1:18" x14ac:dyDescent="0.25">
      <c r="A64" s="514" t="s">
        <v>45</v>
      </c>
      <c r="B64" s="515">
        <v>3</v>
      </c>
      <c r="C64" s="192" t="s">
        <v>663</v>
      </c>
      <c r="D64" s="179"/>
      <c r="E64" s="179"/>
      <c r="F64" s="238"/>
      <c r="G64" s="179"/>
      <c r="H64" s="267"/>
      <c r="I64" s="178"/>
      <c r="J64" s="179"/>
      <c r="K64" s="180"/>
      <c r="L64" s="240"/>
      <c r="M64" s="266"/>
      <c r="N64" s="266"/>
      <c r="O64" s="266"/>
      <c r="P64" s="266"/>
      <c r="Q64" s="266"/>
      <c r="R64" s="266">
        <f t="shared" si="0"/>
        <v>0</v>
      </c>
    </row>
    <row r="65" spans="1:20" x14ac:dyDescent="0.25">
      <c r="A65" s="514"/>
      <c r="B65" s="515"/>
      <c r="C65" s="192" t="s">
        <v>664</v>
      </c>
      <c r="D65" s="179"/>
      <c r="E65" s="179"/>
      <c r="F65" s="238"/>
      <c r="G65" s="179"/>
      <c r="H65" s="267"/>
      <c r="I65" s="178"/>
      <c r="J65" s="179"/>
      <c r="K65" s="180"/>
      <c r="L65" s="240"/>
      <c r="M65" s="266"/>
      <c r="N65" s="266"/>
      <c r="O65" s="266"/>
      <c r="P65" s="266"/>
      <c r="Q65" s="266"/>
      <c r="R65" s="266">
        <f t="shared" si="0"/>
        <v>0</v>
      </c>
      <c r="T65" s="219"/>
    </row>
    <row r="66" spans="1:20" x14ac:dyDescent="0.25">
      <c r="A66" s="514"/>
      <c r="B66" s="515"/>
      <c r="C66" s="192" t="s">
        <v>665</v>
      </c>
      <c r="D66" s="179"/>
      <c r="E66" s="179"/>
      <c r="F66" s="238"/>
      <c r="G66" s="179"/>
      <c r="H66" s="267"/>
      <c r="I66" s="178"/>
      <c r="J66" s="179"/>
      <c r="K66" s="180"/>
      <c r="L66" s="240"/>
      <c r="M66" s="266"/>
      <c r="N66" s="266"/>
      <c r="O66" s="266"/>
      <c r="P66" s="266"/>
      <c r="Q66" s="266"/>
      <c r="R66" s="266">
        <f t="shared" si="0"/>
        <v>0</v>
      </c>
    </row>
    <row r="67" spans="1:20" ht="30" x14ac:dyDescent="0.25">
      <c r="A67" s="538" t="s">
        <v>46</v>
      </c>
      <c r="B67" s="540">
        <v>3</v>
      </c>
      <c r="C67" s="192" t="s">
        <v>682</v>
      </c>
      <c r="D67" s="189" t="s">
        <v>180</v>
      </c>
      <c r="E67" s="189" t="s">
        <v>180</v>
      </c>
      <c r="F67" s="193" t="s">
        <v>97</v>
      </c>
      <c r="G67" s="189" t="s">
        <v>181</v>
      </c>
      <c r="H67" s="204" t="s">
        <v>186</v>
      </c>
      <c r="I67" s="203">
        <v>36</v>
      </c>
      <c r="J67" s="189" t="s">
        <v>659</v>
      </c>
      <c r="K67" s="190" t="s">
        <v>643</v>
      </c>
      <c r="L67" s="217" t="s">
        <v>639</v>
      </c>
      <c r="M67" s="233"/>
      <c r="N67" s="233">
        <v>9629</v>
      </c>
      <c r="O67" s="233"/>
      <c r="P67" s="233"/>
      <c r="Q67" s="233">
        <v>3400</v>
      </c>
      <c r="R67" s="233">
        <f t="shared" si="0"/>
        <v>13029</v>
      </c>
    </row>
    <row r="68" spans="1:20" ht="30" x14ac:dyDescent="0.25">
      <c r="A68" s="539"/>
      <c r="B68" s="541"/>
      <c r="C68" s="192" t="s">
        <v>683</v>
      </c>
      <c r="D68" s="189" t="s">
        <v>182</v>
      </c>
      <c r="E68" s="189" t="s">
        <v>183</v>
      </c>
      <c r="F68" s="193" t="s">
        <v>111</v>
      </c>
      <c r="G68" s="189" t="s">
        <v>184</v>
      </c>
      <c r="H68" s="204" t="s">
        <v>185</v>
      </c>
      <c r="I68" s="203">
        <v>37</v>
      </c>
      <c r="J68" s="189" t="s">
        <v>660</v>
      </c>
      <c r="K68" s="190" t="s">
        <v>643</v>
      </c>
      <c r="L68" s="217" t="s">
        <v>639</v>
      </c>
      <c r="M68" s="233"/>
      <c r="N68" s="233">
        <v>777</v>
      </c>
      <c r="O68" s="233"/>
      <c r="P68" s="233"/>
      <c r="Q68" s="233"/>
      <c r="R68" s="233">
        <f t="shared" si="0"/>
        <v>777</v>
      </c>
    </row>
    <row r="69" spans="1:20" ht="33.6" customHeight="1" x14ac:dyDescent="0.25">
      <c r="A69" s="539"/>
      <c r="B69" s="541"/>
      <c r="C69" s="220" t="s">
        <v>684</v>
      </c>
      <c r="D69" s="221" t="s">
        <v>169</v>
      </c>
      <c r="E69" s="221" t="s">
        <v>170</v>
      </c>
      <c r="F69" s="222" t="s">
        <v>97</v>
      </c>
      <c r="G69" s="221" t="s">
        <v>171</v>
      </c>
      <c r="H69" s="223" t="s">
        <v>172</v>
      </c>
      <c r="I69" s="224">
        <v>38</v>
      </c>
      <c r="J69" s="221" t="s">
        <v>661</v>
      </c>
      <c r="K69" s="225" t="s">
        <v>636</v>
      </c>
      <c r="L69" s="226" t="s">
        <v>639</v>
      </c>
      <c r="M69" s="234"/>
      <c r="N69" s="234">
        <v>2200</v>
      </c>
      <c r="O69" s="234">
        <v>73500</v>
      </c>
      <c r="P69" s="234"/>
      <c r="Q69" s="234"/>
      <c r="R69" s="234">
        <f t="shared" si="0"/>
        <v>75700</v>
      </c>
    </row>
    <row r="70" spans="1:20" ht="33" customHeight="1" x14ac:dyDescent="0.25">
      <c r="A70" s="498" t="s">
        <v>23</v>
      </c>
      <c r="B70" s="499"/>
      <c r="C70" s="500"/>
      <c r="D70" s="290" t="s">
        <v>754</v>
      </c>
      <c r="E70" s="290" t="s">
        <v>743</v>
      </c>
      <c r="F70" s="499" t="s">
        <v>744</v>
      </c>
      <c r="G70" s="499"/>
      <c r="H70" s="500"/>
      <c r="L70" s="2"/>
    </row>
    <row r="71" spans="1:20" ht="24" customHeight="1" x14ac:dyDescent="0.25">
      <c r="A71" s="501" t="s">
        <v>755</v>
      </c>
      <c r="B71" s="502"/>
      <c r="C71" s="503"/>
      <c r="D71" s="291" t="s">
        <v>756</v>
      </c>
      <c r="E71" s="291" t="s">
        <v>745</v>
      </c>
      <c r="F71" s="495"/>
      <c r="G71" s="496"/>
      <c r="H71" s="497"/>
      <c r="L71" s="2"/>
    </row>
    <row r="72" spans="1:20" ht="6.75" customHeight="1" thickBot="1" x14ac:dyDescent="0.3">
      <c r="A72" s="299"/>
      <c r="B72" s="299"/>
      <c r="C72" s="300"/>
      <c r="D72" s="301"/>
      <c r="E72" s="301"/>
      <c r="F72" s="302"/>
      <c r="G72" s="299"/>
      <c r="H72" s="299"/>
      <c r="L72" s="2"/>
    </row>
    <row r="73" spans="1:20" ht="66" customHeight="1" x14ac:dyDescent="0.25">
      <c r="A73" s="270" t="s">
        <v>43</v>
      </c>
      <c r="B73" s="271">
        <v>4</v>
      </c>
      <c r="C73" s="272" t="s">
        <v>662</v>
      </c>
      <c r="D73" s="176"/>
      <c r="E73" s="176"/>
      <c r="F73" s="235"/>
      <c r="G73" s="176"/>
      <c r="H73" s="264"/>
      <c r="I73" s="265"/>
      <c r="J73" s="176"/>
      <c r="K73" s="177"/>
      <c r="L73" s="273"/>
      <c r="M73" s="274"/>
      <c r="N73" s="274"/>
      <c r="O73" s="274"/>
      <c r="P73" s="274"/>
      <c r="Q73" s="274"/>
      <c r="R73" s="275">
        <f t="shared" si="0"/>
        <v>0</v>
      </c>
    </row>
    <row r="74" spans="1:20" ht="30" x14ac:dyDescent="0.25">
      <c r="A74" s="276" t="s">
        <v>44</v>
      </c>
      <c r="B74" s="214">
        <v>4</v>
      </c>
      <c r="C74" s="158" t="s">
        <v>73</v>
      </c>
      <c r="D74" s="179"/>
      <c r="E74" s="179"/>
      <c r="F74" s="238"/>
      <c r="G74" s="179"/>
      <c r="H74" s="267"/>
      <c r="I74" s="268"/>
      <c r="J74" s="179"/>
      <c r="K74" s="180"/>
      <c r="L74" s="194"/>
      <c r="M74" s="266"/>
      <c r="N74" s="266"/>
      <c r="O74" s="266"/>
      <c r="P74" s="266"/>
      <c r="Q74" s="266"/>
      <c r="R74" s="277">
        <f t="shared" si="0"/>
        <v>0</v>
      </c>
    </row>
    <row r="75" spans="1:20" x14ac:dyDescent="0.25">
      <c r="A75" s="532" t="s">
        <v>45</v>
      </c>
      <c r="B75" s="506">
        <v>4</v>
      </c>
      <c r="C75" s="158" t="s">
        <v>666</v>
      </c>
      <c r="D75" s="179"/>
      <c r="E75" s="179"/>
      <c r="F75" s="238"/>
      <c r="G75" s="179"/>
      <c r="H75" s="267"/>
      <c r="I75" s="268"/>
      <c r="J75" s="179"/>
      <c r="K75" s="180"/>
      <c r="L75" s="194"/>
      <c r="M75" s="266"/>
      <c r="N75" s="266"/>
      <c r="O75" s="266"/>
      <c r="P75" s="266"/>
      <c r="Q75" s="266"/>
      <c r="R75" s="277">
        <f t="shared" si="0"/>
        <v>0</v>
      </c>
    </row>
    <row r="76" spans="1:20" x14ac:dyDescent="0.25">
      <c r="A76" s="532"/>
      <c r="B76" s="506"/>
      <c r="C76" s="158" t="s">
        <v>667</v>
      </c>
      <c r="D76" s="179"/>
      <c r="E76" s="179"/>
      <c r="F76" s="238"/>
      <c r="G76" s="179"/>
      <c r="H76" s="267"/>
      <c r="I76" s="268"/>
      <c r="J76" s="179"/>
      <c r="K76" s="180"/>
      <c r="L76" s="194"/>
      <c r="M76" s="266"/>
      <c r="N76" s="266"/>
      <c r="O76" s="266"/>
      <c r="P76" s="266"/>
      <c r="Q76" s="266"/>
      <c r="R76" s="277">
        <f t="shared" si="0"/>
        <v>0</v>
      </c>
    </row>
    <row r="77" spans="1:20" x14ac:dyDescent="0.25">
      <c r="A77" s="532"/>
      <c r="B77" s="506"/>
      <c r="C77" s="158" t="s">
        <v>668</v>
      </c>
      <c r="D77" s="179"/>
      <c r="E77" s="179"/>
      <c r="F77" s="238"/>
      <c r="G77" s="179"/>
      <c r="H77" s="267"/>
      <c r="I77" s="268"/>
      <c r="J77" s="179"/>
      <c r="K77" s="180"/>
      <c r="L77" s="194"/>
      <c r="M77" s="266"/>
      <c r="N77" s="266"/>
      <c r="O77" s="266"/>
      <c r="P77" s="266"/>
      <c r="Q77" s="266"/>
      <c r="R77" s="277">
        <f t="shared" si="0"/>
        <v>0</v>
      </c>
    </row>
    <row r="78" spans="1:20" x14ac:dyDescent="0.25">
      <c r="A78" s="532"/>
      <c r="B78" s="506"/>
      <c r="C78" s="158" t="s">
        <v>698</v>
      </c>
      <c r="D78" s="179"/>
      <c r="E78" s="179"/>
      <c r="F78" s="238"/>
      <c r="G78" s="179"/>
      <c r="H78" s="267"/>
      <c r="I78" s="268"/>
      <c r="J78" s="179"/>
      <c r="K78" s="180"/>
      <c r="L78" s="194"/>
      <c r="M78" s="266"/>
      <c r="N78" s="266"/>
      <c r="O78" s="266"/>
      <c r="P78" s="266"/>
      <c r="Q78" s="266"/>
      <c r="R78" s="277"/>
    </row>
    <row r="79" spans="1:20" ht="33" customHeight="1" x14ac:dyDescent="0.25">
      <c r="A79" s="504" t="s">
        <v>46</v>
      </c>
      <c r="B79" s="506">
        <v>4</v>
      </c>
      <c r="C79" s="158" t="s">
        <v>685</v>
      </c>
      <c r="D79" s="159" t="s">
        <v>145</v>
      </c>
      <c r="E79" s="159" t="s">
        <v>146</v>
      </c>
      <c r="F79" s="160" t="s">
        <v>97</v>
      </c>
      <c r="G79" s="159" t="s">
        <v>147</v>
      </c>
      <c r="H79" s="286" t="s">
        <v>148</v>
      </c>
      <c r="I79" s="284">
        <v>39</v>
      </c>
      <c r="J79" s="159" t="s">
        <v>690</v>
      </c>
      <c r="K79" s="161" t="s">
        <v>693</v>
      </c>
      <c r="L79" s="191" t="s">
        <v>639</v>
      </c>
      <c r="M79" s="233"/>
      <c r="N79" s="233">
        <v>609559</v>
      </c>
      <c r="O79" s="233">
        <v>472500</v>
      </c>
      <c r="P79" s="233"/>
      <c r="Q79" s="233"/>
      <c r="R79" s="278">
        <f t="shared" si="0"/>
        <v>1082059</v>
      </c>
    </row>
    <row r="80" spans="1:20" ht="33" customHeight="1" x14ac:dyDescent="0.25">
      <c r="A80" s="504"/>
      <c r="B80" s="506"/>
      <c r="C80" s="158" t="s">
        <v>686</v>
      </c>
      <c r="D80" s="159" t="s">
        <v>151</v>
      </c>
      <c r="E80" s="159" t="s">
        <v>152</v>
      </c>
      <c r="F80" s="160" t="s">
        <v>97</v>
      </c>
      <c r="G80" s="159" t="s">
        <v>147</v>
      </c>
      <c r="H80" s="286" t="s">
        <v>148</v>
      </c>
      <c r="I80" s="284">
        <v>40</v>
      </c>
      <c r="J80" s="159" t="s">
        <v>691</v>
      </c>
      <c r="K80" s="161" t="s">
        <v>693</v>
      </c>
      <c r="L80" s="191" t="s">
        <v>639</v>
      </c>
      <c r="M80" s="233"/>
      <c r="N80" s="233">
        <v>253536</v>
      </c>
      <c r="O80" s="233"/>
      <c r="P80" s="233"/>
      <c r="Q80" s="233">
        <v>137137</v>
      </c>
      <c r="R80" s="278">
        <f t="shared" si="0"/>
        <v>390673</v>
      </c>
    </row>
    <row r="81" spans="1:18" ht="33" customHeight="1" x14ac:dyDescent="0.25">
      <c r="A81" s="504"/>
      <c r="B81" s="506"/>
      <c r="C81" s="158" t="s">
        <v>687</v>
      </c>
      <c r="D81" s="159" t="s">
        <v>145</v>
      </c>
      <c r="E81" s="159" t="s">
        <v>146</v>
      </c>
      <c r="F81" s="160" t="s">
        <v>97</v>
      </c>
      <c r="G81" s="159" t="s">
        <v>149</v>
      </c>
      <c r="H81" s="286" t="s">
        <v>150</v>
      </c>
      <c r="I81" s="284"/>
      <c r="J81" s="159" t="s">
        <v>690</v>
      </c>
      <c r="K81" s="161" t="s">
        <v>693</v>
      </c>
      <c r="L81" s="191" t="s">
        <v>639</v>
      </c>
      <c r="M81" s="233"/>
      <c r="N81" s="233"/>
      <c r="O81" s="233"/>
      <c r="P81" s="233"/>
      <c r="Q81" s="233"/>
      <c r="R81" s="278">
        <f t="shared" si="0"/>
        <v>0</v>
      </c>
    </row>
    <row r="82" spans="1:18" ht="33" customHeight="1" x14ac:dyDescent="0.25">
      <c r="A82" s="504"/>
      <c r="B82" s="506"/>
      <c r="C82" s="158" t="s">
        <v>688</v>
      </c>
      <c r="D82" s="159" t="s">
        <v>151</v>
      </c>
      <c r="E82" s="159" t="s">
        <v>152</v>
      </c>
      <c r="F82" s="160" t="s">
        <v>97</v>
      </c>
      <c r="G82" s="159" t="s">
        <v>149</v>
      </c>
      <c r="H82" s="286" t="s">
        <v>150</v>
      </c>
      <c r="I82" s="284"/>
      <c r="J82" s="159" t="s">
        <v>691</v>
      </c>
      <c r="K82" s="161" t="s">
        <v>693</v>
      </c>
      <c r="L82" s="191" t="s">
        <v>639</v>
      </c>
      <c r="M82" s="233"/>
      <c r="N82" s="233"/>
      <c r="O82" s="233"/>
      <c r="P82" s="233"/>
      <c r="Q82" s="233"/>
      <c r="R82" s="278">
        <f t="shared" si="0"/>
        <v>0</v>
      </c>
    </row>
    <row r="83" spans="1:18" ht="30" x14ac:dyDescent="0.25">
      <c r="A83" s="504"/>
      <c r="B83" s="506"/>
      <c r="C83" s="158" t="s">
        <v>689</v>
      </c>
      <c r="D83" s="159" t="s">
        <v>165</v>
      </c>
      <c r="E83" s="159" t="s">
        <v>166</v>
      </c>
      <c r="F83" s="160" t="s">
        <v>111</v>
      </c>
      <c r="G83" s="159" t="s">
        <v>167</v>
      </c>
      <c r="H83" s="286" t="s">
        <v>168</v>
      </c>
      <c r="I83" s="284">
        <v>41</v>
      </c>
      <c r="J83" s="159" t="s">
        <v>692</v>
      </c>
      <c r="K83" s="161" t="s">
        <v>644</v>
      </c>
      <c r="L83" s="157" t="s">
        <v>640</v>
      </c>
      <c r="M83" s="230"/>
      <c r="N83" s="230">
        <v>38926</v>
      </c>
      <c r="O83" s="230"/>
      <c r="P83" s="230"/>
      <c r="Q83" s="230"/>
      <c r="R83" s="279">
        <f t="shared" si="0"/>
        <v>38926</v>
      </c>
    </row>
    <row r="84" spans="1:18" ht="15.75" thickBot="1" x14ac:dyDescent="0.3">
      <c r="A84" s="505"/>
      <c r="B84" s="507"/>
      <c r="C84" s="158" t="s">
        <v>699</v>
      </c>
      <c r="D84" s="159"/>
      <c r="E84" s="159"/>
      <c r="F84" s="160"/>
      <c r="G84" s="159"/>
      <c r="H84" s="286"/>
      <c r="I84" s="285">
        <v>42</v>
      </c>
      <c r="J84" s="280" t="s">
        <v>700</v>
      </c>
      <c r="K84" s="280" t="s">
        <v>701</v>
      </c>
      <c r="L84" s="281" t="s">
        <v>640</v>
      </c>
      <c r="M84" s="282"/>
      <c r="N84" s="282">
        <v>10588</v>
      </c>
      <c r="O84" s="282"/>
      <c r="P84" s="282"/>
      <c r="Q84" s="282"/>
      <c r="R84" s="283">
        <f t="shared" si="0"/>
        <v>10588</v>
      </c>
    </row>
    <row r="85" spans="1:18" x14ac:dyDescent="0.25">
      <c r="M85" s="215">
        <f t="shared" ref="M85:R85" si="2">SUM(M11:M84)</f>
        <v>59883492.799999997</v>
      </c>
      <c r="N85" s="215">
        <f t="shared" si="2"/>
        <v>5443374.2800000003</v>
      </c>
      <c r="O85" s="215">
        <f t="shared" si="2"/>
        <v>14905948.220000001</v>
      </c>
      <c r="P85" s="215">
        <f t="shared" si="2"/>
        <v>1415000</v>
      </c>
      <c r="Q85" s="215">
        <f t="shared" si="2"/>
        <v>3408241</v>
      </c>
      <c r="R85" s="215">
        <f t="shared" si="2"/>
        <v>85056056.299999997</v>
      </c>
    </row>
    <row r="86" spans="1:18" x14ac:dyDescent="0.25">
      <c r="M86" s="215"/>
      <c r="N86" s="215"/>
      <c r="O86" s="215"/>
      <c r="P86" s="215"/>
      <c r="Q86" s="215"/>
      <c r="R86" s="215"/>
    </row>
    <row r="87" spans="1:18" x14ac:dyDescent="0.25">
      <c r="M87" s="215"/>
      <c r="N87" s="215"/>
      <c r="O87" s="215"/>
      <c r="P87" s="215"/>
      <c r="Q87" s="215"/>
      <c r="R87" s="215">
        <f>81069829.3+2374475+89506+1522246</f>
        <v>85056056.299999997</v>
      </c>
    </row>
    <row r="88" spans="1:18" x14ac:dyDescent="0.25">
      <c r="M88" s="215"/>
      <c r="N88" s="215"/>
      <c r="O88" s="215"/>
      <c r="P88" s="215"/>
      <c r="Q88" s="215"/>
      <c r="R88" s="215"/>
    </row>
    <row r="89" spans="1:18" x14ac:dyDescent="0.25">
      <c r="M89" s="215"/>
      <c r="N89" s="215"/>
      <c r="O89" s="215"/>
      <c r="P89" s="215"/>
      <c r="Q89" s="215"/>
      <c r="R89" s="215"/>
    </row>
    <row r="92" spans="1:18" x14ac:dyDescent="0.25">
      <c r="M92" s="215"/>
      <c r="N92" s="215"/>
      <c r="O92" s="215"/>
      <c r="P92" s="215"/>
      <c r="Q92" s="215"/>
    </row>
  </sheetData>
  <mergeCells count="43">
    <mergeCell ref="E2:H2"/>
    <mergeCell ref="A4:E4"/>
    <mergeCell ref="A6:C6"/>
    <mergeCell ref="F6:H6"/>
    <mergeCell ref="A7:C7"/>
    <mergeCell ref="F7:H7"/>
    <mergeCell ref="M9:R9"/>
    <mergeCell ref="A75:A78"/>
    <mergeCell ref="B75:B78"/>
    <mergeCell ref="K9:K10"/>
    <mergeCell ref="I9:J10"/>
    <mergeCell ref="L9:L10"/>
    <mergeCell ref="A67:A69"/>
    <mergeCell ref="B67:B69"/>
    <mergeCell ref="A9:A10"/>
    <mergeCell ref="B9:B10"/>
    <mergeCell ref="A39:C39"/>
    <mergeCell ref="F39:H39"/>
    <mergeCell ref="A40:C40"/>
    <mergeCell ref="F40:H40"/>
    <mergeCell ref="A59:C59"/>
    <mergeCell ref="F59:H59"/>
    <mergeCell ref="A79:A84"/>
    <mergeCell ref="B79:B84"/>
    <mergeCell ref="H9:H10"/>
    <mergeCell ref="A44:A45"/>
    <mergeCell ref="B44:B45"/>
    <mergeCell ref="A64:A66"/>
    <mergeCell ref="B64:B66"/>
    <mergeCell ref="A46:A58"/>
    <mergeCell ref="B46:B58"/>
    <mergeCell ref="A17:A38"/>
    <mergeCell ref="B17:B38"/>
    <mergeCell ref="B13:B16"/>
    <mergeCell ref="A13:A16"/>
    <mergeCell ref="D9:F9"/>
    <mergeCell ref="C9:C10"/>
    <mergeCell ref="A60:C60"/>
    <mergeCell ref="F60:H60"/>
    <mergeCell ref="A70:C70"/>
    <mergeCell ref="F70:H70"/>
    <mergeCell ref="A71:C71"/>
    <mergeCell ref="F71:H71"/>
  </mergeCells>
  <hyperlinks>
    <hyperlink ref="G10" r:id="rId1" xr:uid="{9E461288-FAD8-4D5E-B0E8-13C5FA1A33E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14"/>
  <sheetViews>
    <sheetView zoomScale="60" zoomScaleNormal="60" workbookViewId="0">
      <pane xSplit="1" ySplit="5" topLeftCell="B6" activePane="bottomRight" state="frozen"/>
      <selection pane="topRight" activeCell="B1" sqref="B1"/>
      <selection pane="bottomLeft" activeCell="A2" sqref="A2"/>
      <selection pane="bottomRight" activeCell="B3" sqref="B3:I3"/>
    </sheetView>
  </sheetViews>
  <sheetFormatPr baseColWidth="10" defaultColWidth="29.28515625" defaultRowHeight="63" customHeight="1" x14ac:dyDescent="0.25"/>
  <cols>
    <col min="1" max="1" width="14.140625" style="5" customWidth="1"/>
    <col min="3" max="3" width="40.7109375" customWidth="1"/>
    <col min="4" max="4" width="31.140625" customWidth="1"/>
    <col min="5" max="5" width="35.42578125" customWidth="1"/>
    <col min="6" max="6" width="32.42578125" customWidth="1"/>
    <col min="7" max="7" width="33.28515625" customWidth="1"/>
    <col min="9" max="9" width="37.7109375" customWidth="1"/>
  </cols>
  <sheetData>
    <row r="1" spans="1:9" ht="23.25" x14ac:dyDescent="0.25">
      <c r="B1" s="545" t="s">
        <v>7</v>
      </c>
      <c r="C1" s="545"/>
      <c r="D1" s="545"/>
      <c r="E1" s="545"/>
      <c r="F1" s="545"/>
      <c r="G1" s="545"/>
      <c r="H1" s="545"/>
      <c r="I1" s="545"/>
    </row>
    <row r="2" spans="1:9" ht="23.25" x14ac:dyDescent="0.35">
      <c r="A2" s="4" t="s">
        <v>5</v>
      </c>
      <c r="B2" s="544" t="s">
        <v>96</v>
      </c>
      <c r="C2" s="544"/>
      <c r="D2" s="544"/>
      <c r="E2" s="544"/>
      <c r="F2" s="544"/>
      <c r="G2" s="544"/>
      <c r="H2" s="544"/>
      <c r="I2" s="544"/>
    </row>
    <row r="3" spans="1:9" ht="23.25" x14ac:dyDescent="0.35">
      <c r="A3" s="4" t="s">
        <v>6</v>
      </c>
      <c r="B3" s="544">
        <v>2023</v>
      </c>
      <c r="C3" s="544"/>
      <c r="D3" s="544"/>
      <c r="E3" s="544"/>
      <c r="F3" s="544"/>
      <c r="G3" s="544"/>
      <c r="H3" s="544"/>
      <c r="I3" s="544"/>
    </row>
    <row r="4" spans="1:9" ht="5.25" customHeight="1" thickBot="1" x14ac:dyDescent="0.3"/>
    <row r="5" spans="1:9" s="1" customFormat="1" ht="15" x14ac:dyDescent="0.25">
      <c r="A5" s="9" t="s">
        <v>4</v>
      </c>
      <c r="B5" s="16" t="s">
        <v>0</v>
      </c>
      <c r="C5" s="17" t="s">
        <v>8</v>
      </c>
      <c r="D5" s="13" t="s">
        <v>1</v>
      </c>
      <c r="E5" s="3" t="s">
        <v>9</v>
      </c>
      <c r="F5" s="3" t="s">
        <v>2</v>
      </c>
      <c r="G5" s="3" t="s">
        <v>10</v>
      </c>
      <c r="H5" s="3" t="s">
        <v>3</v>
      </c>
      <c r="I5" s="3" t="s">
        <v>11</v>
      </c>
    </row>
    <row r="6" spans="1:9" ht="62.45" customHeight="1" x14ac:dyDescent="0.25">
      <c r="A6" s="10" t="s">
        <v>15</v>
      </c>
      <c r="B6" s="18" t="s">
        <v>56</v>
      </c>
      <c r="C6" s="19" t="s">
        <v>41</v>
      </c>
      <c r="D6" s="18" t="s">
        <v>33</v>
      </c>
      <c r="E6" s="8" t="s">
        <v>49</v>
      </c>
      <c r="F6" s="8" t="s">
        <v>71</v>
      </c>
      <c r="G6" s="8" t="s">
        <v>61</v>
      </c>
      <c r="H6" s="8" t="s">
        <v>76</v>
      </c>
      <c r="I6" s="8" t="s">
        <v>77</v>
      </c>
    </row>
    <row r="7" spans="1:9" ht="43.15" customHeight="1" x14ac:dyDescent="0.25">
      <c r="A7" s="10" t="s">
        <v>14</v>
      </c>
      <c r="B7" s="18" t="s">
        <v>54</v>
      </c>
      <c r="C7" s="19" t="s">
        <v>55</v>
      </c>
      <c r="D7" s="18" t="s">
        <v>31</v>
      </c>
      <c r="E7" s="19" t="s">
        <v>40</v>
      </c>
      <c r="F7" s="8" t="s">
        <v>60</v>
      </c>
      <c r="G7" s="8" t="s">
        <v>67</v>
      </c>
      <c r="H7" s="8" t="s">
        <v>75</v>
      </c>
      <c r="I7" s="8" t="s">
        <v>81</v>
      </c>
    </row>
    <row r="8" spans="1:9" ht="54.6" customHeight="1" x14ac:dyDescent="0.25">
      <c r="A8" s="10" t="s">
        <v>13</v>
      </c>
      <c r="B8" s="18" t="s">
        <v>52</v>
      </c>
      <c r="C8" s="19" t="s">
        <v>53</v>
      </c>
      <c r="D8" s="18" t="s">
        <v>32</v>
      </c>
      <c r="E8" s="19" t="s">
        <v>39</v>
      </c>
      <c r="F8" s="8" t="s">
        <v>65</v>
      </c>
      <c r="G8" s="8" t="s">
        <v>66</v>
      </c>
      <c r="H8" s="8" t="s">
        <v>80</v>
      </c>
      <c r="I8" s="8" t="s">
        <v>79</v>
      </c>
    </row>
    <row r="9" spans="1:9" ht="63" customHeight="1" x14ac:dyDescent="0.25">
      <c r="A9" s="10" t="s">
        <v>12</v>
      </c>
      <c r="B9" s="18" t="s">
        <v>51</v>
      </c>
      <c r="C9" s="19" t="s">
        <v>50</v>
      </c>
      <c r="D9" s="18" t="s">
        <v>34</v>
      </c>
      <c r="E9" s="19" t="s">
        <v>38</v>
      </c>
      <c r="F9" s="8" t="s">
        <v>64</v>
      </c>
      <c r="G9" s="8" t="s">
        <v>63</v>
      </c>
      <c r="H9" s="8" t="s">
        <v>74</v>
      </c>
      <c r="I9" s="8" t="s">
        <v>78</v>
      </c>
    </row>
    <row r="10" spans="1:9" ht="89.45" customHeight="1" x14ac:dyDescent="0.25">
      <c r="A10" s="11" t="s">
        <v>16</v>
      </c>
      <c r="B10" s="20" t="s">
        <v>30</v>
      </c>
      <c r="C10" s="21" t="s">
        <v>29</v>
      </c>
      <c r="D10" s="14" t="s">
        <v>48</v>
      </c>
      <c r="E10" s="6" t="s">
        <v>47</v>
      </c>
      <c r="F10" s="6" t="s">
        <v>59</v>
      </c>
      <c r="G10" s="6" t="s">
        <v>62</v>
      </c>
      <c r="H10" s="6" t="s">
        <v>72</v>
      </c>
      <c r="I10" s="6" t="s">
        <v>73</v>
      </c>
    </row>
    <row r="11" spans="1:9" ht="89.45" customHeight="1" x14ac:dyDescent="0.25">
      <c r="A11" s="12" t="s">
        <v>17</v>
      </c>
      <c r="B11" s="22" t="s">
        <v>35</v>
      </c>
      <c r="C11" s="23" t="s">
        <v>133</v>
      </c>
      <c r="D11" s="15" t="s">
        <v>57</v>
      </c>
      <c r="E11" s="7" t="s">
        <v>90</v>
      </c>
      <c r="F11" s="7" t="s">
        <v>69</v>
      </c>
      <c r="G11" s="7" t="s">
        <v>92</v>
      </c>
      <c r="H11" s="7" t="s">
        <v>82</v>
      </c>
      <c r="I11" s="7" t="s">
        <v>85</v>
      </c>
    </row>
    <row r="12" spans="1:9" ht="76.900000000000006" customHeight="1" x14ac:dyDescent="0.25">
      <c r="A12" s="12" t="s">
        <v>18</v>
      </c>
      <c r="B12" s="22" t="s">
        <v>36</v>
      </c>
      <c r="C12" s="23" t="s">
        <v>87</v>
      </c>
      <c r="D12" s="15" t="s">
        <v>58</v>
      </c>
      <c r="E12" s="7" t="s">
        <v>91</v>
      </c>
      <c r="F12" s="7" t="s">
        <v>70</v>
      </c>
      <c r="G12" s="7" t="s">
        <v>93</v>
      </c>
      <c r="H12" s="7" t="s">
        <v>83</v>
      </c>
      <c r="I12" s="7" t="s">
        <v>86</v>
      </c>
    </row>
    <row r="13" spans="1:9" ht="63" customHeight="1" x14ac:dyDescent="0.25">
      <c r="A13" s="12" t="s">
        <v>19</v>
      </c>
      <c r="B13" s="22" t="s">
        <v>42</v>
      </c>
      <c r="C13" s="23" t="s">
        <v>88</v>
      </c>
      <c r="D13" s="15"/>
      <c r="E13" s="7"/>
      <c r="F13" s="7" t="s">
        <v>68</v>
      </c>
      <c r="G13" s="7" t="s">
        <v>94</v>
      </c>
      <c r="H13" s="7" t="s">
        <v>84</v>
      </c>
      <c r="I13" s="7" t="s">
        <v>95</v>
      </c>
    </row>
    <row r="14" spans="1:9" ht="63" customHeight="1" thickBot="1" x14ac:dyDescent="0.3">
      <c r="A14" s="12" t="s">
        <v>20</v>
      </c>
      <c r="B14" s="24" t="s">
        <v>37</v>
      </c>
      <c r="C14" s="25" t="s">
        <v>89</v>
      </c>
      <c r="D14" s="15"/>
      <c r="E14" s="7"/>
      <c r="F14" s="7"/>
      <c r="G14" s="7"/>
      <c r="H14" s="7"/>
      <c r="I14" s="7"/>
    </row>
  </sheetData>
  <mergeCells count="3">
    <mergeCell ref="B2:I2"/>
    <mergeCell ref="B3:I3"/>
    <mergeCell ref="B1:I1"/>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K75"/>
  <sheetViews>
    <sheetView zoomScale="90" zoomScaleNormal="90" workbookViewId="0">
      <selection activeCell="A6" sqref="A6:E6"/>
    </sheetView>
  </sheetViews>
  <sheetFormatPr baseColWidth="10" defaultColWidth="11.42578125" defaultRowHeight="15" x14ac:dyDescent="0.25"/>
  <cols>
    <col min="1" max="1" width="13.7109375" customWidth="1"/>
    <col min="2" max="2" width="56.42578125" customWidth="1"/>
    <col min="3" max="4" width="11.42578125" style="38"/>
    <col min="5" max="5" width="49.28515625" customWidth="1"/>
    <col min="6" max="6" width="48.28515625" customWidth="1"/>
    <col min="7" max="8" width="11.42578125" style="151"/>
    <col min="9" max="9" width="14.42578125" customWidth="1"/>
    <col min="10" max="10" width="45.28515625" customWidth="1"/>
    <col min="11" max="11" width="12.7109375" customWidth="1"/>
    <col min="14" max="14" width="39.28515625" bestFit="1" customWidth="1"/>
    <col min="16" max="16" width="11.42578125" style="151"/>
    <col min="17" max="17" width="55.42578125" bestFit="1" customWidth="1"/>
    <col min="18" max="18" width="59.7109375" customWidth="1"/>
    <col min="19" max="20" width="11.42578125" style="151"/>
  </cols>
  <sheetData>
    <row r="1" spans="1:37" s="2" customFormat="1" x14ac:dyDescent="0.25">
      <c r="A1" s="293"/>
      <c r="B1" s="294"/>
      <c r="C1" s="294"/>
      <c r="D1" s="294"/>
      <c r="E1" s="295"/>
      <c r="F1" s="287"/>
      <c r="G1" s="287"/>
      <c r="H1" s="287"/>
      <c r="I1" s="287"/>
    </row>
    <row r="2" spans="1:37" s="2" customFormat="1" ht="36" customHeight="1" x14ac:dyDescent="0.25">
      <c r="A2" s="296"/>
      <c r="B2" s="288"/>
      <c r="C2" s="288"/>
      <c r="D2" s="288"/>
      <c r="E2" s="297"/>
      <c r="F2" s="292"/>
      <c r="G2" s="292"/>
      <c r="H2" s="292"/>
    </row>
    <row r="3" spans="1:37" s="2" customFormat="1" ht="39.75" customHeight="1" x14ac:dyDescent="0.25">
      <c r="A3" s="296"/>
      <c r="B3" s="288"/>
      <c r="C3" s="288"/>
      <c r="D3" s="288"/>
      <c r="E3" s="298"/>
      <c r="F3" s="288"/>
      <c r="G3" s="287"/>
      <c r="H3"/>
    </row>
    <row r="4" spans="1:37" s="2" customFormat="1" ht="26.25" customHeight="1" x14ac:dyDescent="0.25">
      <c r="A4" s="552" t="s">
        <v>746</v>
      </c>
      <c r="B4" s="543"/>
      <c r="C4" s="543"/>
      <c r="D4" s="543"/>
      <c r="E4" s="553"/>
      <c r="F4" s="288"/>
      <c r="G4" s="287"/>
    </row>
    <row r="5" spans="1:37" s="2" customFormat="1" ht="27.75" x14ac:dyDescent="0.25">
      <c r="A5" s="552" t="s">
        <v>280</v>
      </c>
      <c r="B5" s="543"/>
      <c r="C5" s="543"/>
      <c r="D5" s="543"/>
      <c r="E5" s="553"/>
      <c r="G5" s="26"/>
      <c r="H5" s="26"/>
      <c r="P5" s="26"/>
      <c r="S5" s="26"/>
      <c r="T5" s="26"/>
    </row>
    <row r="6" spans="1:37" s="2" customFormat="1" ht="28.5" thickBot="1" x14ac:dyDescent="0.3">
      <c r="A6" s="569" t="s">
        <v>747</v>
      </c>
      <c r="B6" s="570"/>
      <c r="C6" s="570"/>
      <c r="D6" s="570"/>
      <c r="E6" s="571"/>
      <c r="G6" s="26"/>
      <c r="H6" s="26"/>
      <c r="P6" s="26"/>
      <c r="S6" s="26"/>
      <c r="T6" s="26"/>
    </row>
    <row r="7" spans="1:37" s="2" customFormat="1" x14ac:dyDescent="0.25">
      <c r="C7" s="38"/>
      <c r="D7" s="38"/>
      <c r="G7" s="26"/>
      <c r="H7" s="26"/>
      <c r="P7" s="26"/>
      <c r="S7" s="26"/>
      <c r="T7" s="26"/>
    </row>
    <row r="8" spans="1:37" s="39" customFormat="1" ht="20.25" customHeight="1" x14ac:dyDescent="0.25">
      <c r="A8" s="556" t="s">
        <v>281</v>
      </c>
      <c r="B8" s="556"/>
      <c r="C8" s="556"/>
      <c r="D8" s="557" t="s">
        <v>282</v>
      </c>
      <c r="E8" s="557"/>
      <c r="F8" s="557"/>
      <c r="G8" s="557"/>
      <c r="H8" s="557"/>
      <c r="I8" s="557"/>
      <c r="J8" s="557"/>
      <c r="K8" s="557"/>
      <c r="L8" s="557"/>
      <c r="M8" s="557"/>
      <c r="N8" s="557"/>
      <c r="O8" s="557"/>
      <c r="P8" s="557"/>
      <c r="Q8" s="557"/>
      <c r="R8" s="557"/>
      <c r="S8" s="558" t="s">
        <v>283</v>
      </c>
      <c r="T8" s="558"/>
      <c r="U8" s="559" t="s">
        <v>284</v>
      </c>
      <c r="V8" s="559"/>
      <c r="W8" s="559"/>
      <c r="X8" s="560" t="s">
        <v>285</v>
      </c>
      <c r="Y8" s="560"/>
      <c r="Z8" s="555" t="s">
        <v>286</v>
      </c>
      <c r="AA8" s="555"/>
      <c r="AB8" s="555"/>
      <c r="AC8" s="555"/>
      <c r="AD8" s="555"/>
      <c r="AE8" s="555"/>
      <c r="AF8" s="555"/>
      <c r="AG8" s="555"/>
      <c r="AH8" s="555"/>
      <c r="AI8" s="555"/>
      <c r="AJ8" s="555"/>
      <c r="AK8" s="555"/>
    </row>
    <row r="9" spans="1:37" s="39" customFormat="1" ht="20.25" customHeight="1" x14ac:dyDescent="0.25">
      <c r="A9" s="304"/>
      <c r="B9" s="304"/>
      <c r="C9" s="304"/>
      <c r="D9" s="305"/>
      <c r="E9" s="305"/>
      <c r="F9" s="305"/>
      <c r="G9" s="305"/>
      <c r="H9" s="305"/>
      <c r="I9" s="305"/>
      <c r="J9" s="305"/>
      <c r="K9" s="305"/>
      <c r="L9" s="305"/>
      <c r="M9" s="305"/>
      <c r="N9" s="305"/>
      <c r="O9" s="305"/>
      <c r="P9" s="305"/>
      <c r="Q9" s="305"/>
      <c r="R9" s="305"/>
      <c r="S9" s="306"/>
      <c r="T9" s="306"/>
      <c r="U9" s="307"/>
      <c r="V9" s="307"/>
      <c r="W9" s="307"/>
      <c r="X9" s="308"/>
      <c r="Y9" s="308"/>
      <c r="Z9" s="548" t="s">
        <v>758</v>
      </c>
      <c r="AA9" s="549"/>
      <c r="AB9" s="550"/>
      <c r="AC9" s="548" t="s">
        <v>759</v>
      </c>
      <c r="AD9" s="549"/>
      <c r="AE9" s="550"/>
      <c r="AF9" s="548" t="s">
        <v>760</v>
      </c>
      <c r="AG9" s="549"/>
      <c r="AH9" s="550"/>
      <c r="AI9" s="548" t="s">
        <v>761</v>
      </c>
      <c r="AJ9" s="549"/>
      <c r="AK9" s="550"/>
    </row>
    <row r="10" spans="1:37" s="39" customFormat="1" ht="45.75" thickBot="1" x14ac:dyDescent="0.3">
      <c r="A10" s="40" t="s">
        <v>21</v>
      </c>
      <c r="B10" s="40" t="s">
        <v>22</v>
      </c>
      <c r="C10" s="41" t="s">
        <v>287</v>
      </c>
      <c r="D10" s="42" t="s">
        <v>288</v>
      </c>
      <c r="E10" s="43" t="s">
        <v>26</v>
      </c>
      <c r="F10" s="43" t="s">
        <v>289</v>
      </c>
      <c r="G10" s="43" t="s">
        <v>290</v>
      </c>
      <c r="H10" s="43" t="s">
        <v>291</v>
      </c>
      <c r="I10" s="43" t="s">
        <v>292</v>
      </c>
      <c r="J10" s="43" t="s">
        <v>293</v>
      </c>
      <c r="K10" s="43" t="s">
        <v>294</v>
      </c>
      <c r="L10" s="43" t="s">
        <v>295</v>
      </c>
      <c r="M10" s="43" t="s">
        <v>296</v>
      </c>
      <c r="N10" s="43" t="s">
        <v>297</v>
      </c>
      <c r="O10" s="43" t="s">
        <v>298</v>
      </c>
      <c r="P10" s="43" t="s">
        <v>299</v>
      </c>
      <c r="Q10" s="43" t="s">
        <v>300</v>
      </c>
      <c r="R10" s="43" t="s">
        <v>301</v>
      </c>
      <c r="S10" s="44" t="s">
        <v>302</v>
      </c>
      <c r="T10" s="44" t="s">
        <v>303</v>
      </c>
      <c r="U10" s="45" t="s">
        <v>304</v>
      </c>
      <c r="V10" s="45" t="s">
        <v>305</v>
      </c>
      <c r="W10" s="45" t="s">
        <v>306</v>
      </c>
      <c r="X10" s="46" t="s">
        <v>307</v>
      </c>
      <c r="Y10" s="46" t="s">
        <v>308</v>
      </c>
      <c r="Z10" s="47" t="s">
        <v>309</v>
      </c>
      <c r="AA10" s="47" t="s">
        <v>310</v>
      </c>
      <c r="AB10" s="47" t="s">
        <v>311</v>
      </c>
      <c r="AC10" s="47" t="s">
        <v>312</v>
      </c>
      <c r="AD10" s="47" t="s">
        <v>313</v>
      </c>
      <c r="AE10" s="47" t="s">
        <v>314</v>
      </c>
      <c r="AF10" s="47" t="s">
        <v>315</v>
      </c>
      <c r="AG10" s="47" t="s">
        <v>316</v>
      </c>
      <c r="AH10" s="47" t="s">
        <v>317</v>
      </c>
      <c r="AI10" s="47" t="s">
        <v>318</v>
      </c>
      <c r="AJ10" s="47" t="s">
        <v>319</v>
      </c>
      <c r="AK10" s="47" t="s">
        <v>320</v>
      </c>
    </row>
    <row r="11" spans="1:37" s="55" customFormat="1" ht="45" x14ac:dyDescent="0.25">
      <c r="A11" s="48" t="s">
        <v>43</v>
      </c>
      <c r="B11" s="49" t="s">
        <v>41</v>
      </c>
      <c r="C11" s="50">
        <v>1</v>
      </c>
      <c r="D11" s="51" t="s">
        <v>321</v>
      </c>
      <c r="E11" s="52"/>
      <c r="F11" s="49"/>
      <c r="G11" s="50"/>
      <c r="H11" s="50"/>
      <c r="I11" s="52"/>
      <c r="J11" s="52"/>
      <c r="K11" s="52"/>
      <c r="L11" s="52"/>
      <c r="M11" s="52"/>
      <c r="N11" s="52"/>
      <c r="O11" s="50"/>
      <c r="P11" s="50"/>
      <c r="Q11" s="252"/>
      <c r="R11" s="252"/>
      <c r="S11" s="50"/>
      <c r="T11" s="50"/>
      <c r="U11" s="50"/>
      <c r="V11" s="50"/>
      <c r="W11" s="50"/>
      <c r="X11" s="53"/>
      <c r="Y11" s="53"/>
      <c r="Z11" s="53"/>
      <c r="AA11" s="53"/>
      <c r="AB11" s="53"/>
      <c r="AC11" s="53"/>
      <c r="AD11" s="53"/>
      <c r="AE11" s="53"/>
      <c r="AF11" s="53"/>
      <c r="AG11" s="53"/>
      <c r="AH11" s="53"/>
      <c r="AI11" s="53"/>
      <c r="AJ11" s="53"/>
      <c r="AK11" s="54"/>
    </row>
    <row r="12" spans="1:37" ht="30" x14ac:dyDescent="0.25">
      <c r="A12" s="56" t="s">
        <v>44</v>
      </c>
      <c r="B12" s="57" t="s">
        <v>29</v>
      </c>
      <c r="C12" s="58">
        <v>1</v>
      </c>
      <c r="D12" s="59" t="s">
        <v>322</v>
      </c>
      <c r="E12" s="60"/>
      <c r="F12" s="57"/>
      <c r="G12" s="58"/>
      <c r="H12" s="58"/>
      <c r="I12" s="61"/>
      <c r="J12" s="61"/>
      <c r="K12" s="61"/>
      <c r="L12" s="61"/>
      <c r="M12" s="61"/>
      <c r="N12" s="61"/>
      <c r="O12" s="62"/>
      <c r="P12" s="62"/>
      <c r="Q12" s="253"/>
      <c r="R12" s="253"/>
      <c r="S12" s="62"/>
      <c r="T12" s="62"/>
      <c r="U12" s="62"/>
      <c r="V12" s="62"/>
      <c r="W12" s="62"/>
      <c r="X12" s="63"/>
      <c r="Y12" s="63"/>
      <c r="Z12" s="63"/>
      <c r="AA12" s="63"/>
      <c r="AB12" s="63"/>
      <c r="AC12" s="63"/>
      <c r="AD12" s="63"/>
      <c r="AE12" s="63"/>
      <c r="AF12" s="63"/>
      <c r="AG12" s="63"/>
      <c r="AH12" s="63"/>
      <c r="AI12" s="63"/>
      <c r="AJ12" s="63"/>
      <c r="AK12" s="64"/>
    </row>
    <row r="13" spans="1:37" x14ac:dyDescent="0.25">
      <c r="A13" s="561" t="s">
        <v>323</v>
      </c>
      <c r="B13" s="57" t="s">
        <v>226</v>
      </c>
      <c r="C13" s="58">
        <v>1</v>
      </c>
      <c r="D13" s="59" t="s">
        <v>324</v>
      </c>
      <c r="E13" s="60"/>
      <c r="F13" s="57"/>
      <c r="G13" s="58"/>
      <c r="H13" s="58"/>
      <c r="I13" s="61"/>
      <c r="J13" s="61"/>
      <c r="K13" s="61"/>
      <c r="L13" s="61"/>
      <c r="M13" s="61"/>
      <c r="N13" s="61"/>
      <c r="O13" s="62"/>
      <c r="P13" s="62"/>
      <c r="Q13" s="253"/>
      <c r="R13" s="253"/>
      <c r="S13" s="62"/>
      <c r="T13" s="62"/>
      <c r="U13" s="62"/>
      <c r="V13" s="62"/>
      <c r="W13" s="62"/>
      <c r="X13" s="63"/>
      <c r="Y13" s="63"/>
      <c r="Z13" s="63"/>
      <c r="AA13" s="63"/>
      <c r="AB13" s="63"/>
      <c r="AC13" s="63"/>
      <c r="AD13" s="63"/>
      <c r="AE13" s="63"/>
      <c r="AF13" s="63"/>
      <c r="AG13" s="63"/>
      <c r="AH13" s="63"/>
      <c r="AI13" s="63"/>
      <c r="AJ13" s="63"/>
      <c r="AK13" s="64"/>
    </row>
    <row r="14" spans="1:37" x14ac:dyDescent="0.25">
      <c r="A14" s="562"/>
      <c r="B14" s="57" t="s">
        <v>227</v>
      </c>
      <c r="C14" s="58">
        <v>1</v>
      </c>
      <c r="D14" s="59" t="s">
        <v>325</v>
      </c>
      <c r="E14" s="60"/>
      <c r="F14" s="57"/>
      <c r="G14" s="58"/>
      <c r="H14" s="58"/>
      <c r="I14" s="61"/>
      <c r="J14" s="61"/>
      <c r="K14" s="61"/>
      <c r="L14" s="61"/>
      <c r="M14" s="61"/>
      <c r="N14" s="61"/>
      <c r="O14" s="62"/>
      <c r="P14" s="62"/>
      <c r="Q14" s="253"/>
      <c r="R14" s="253"/>
      <c r="S14" s="62"/>
      <c r="T14" s="62"/>
      <c r="U14" s="62"/>
      <c r="V14" s="62"/>
      <c r="W14" s="62"/>
      <c r="X14" s="63"/>
      <c r="Y14" s="63"/>
      <c r="Z14" s="63"/>
      <c r="AA14" s="63"/>
      <c r="AB14" s="63"/>
      <c r="AC14" s="63"/>
      <c r="AD14" s="63"/>
      <c r="AE14" s="63"/>
      <c r="AF14" s="63"/>
      <c r="AG14" s="63"/>
      <c r="AH14" s="63"/>
      <c r="AI14" s="63"/>
      <c r="AJ14" s="63"/>
      <c r="AK14" s="64"/>
    </row>
    <row r="15" spans="1:37" x14ac:dyDescent="0.25">
      <c r="A15" s="562"/>
      <c r="B15" s="57" t="s">
        <v>228</v>
      </c>
      <c r="C15" s="58">
        <v>1</v>
      </c>
      <c r="D15" s="59" t="s">
        <v>326</v>
      </c>
      <c r="E15" s="60"/>
      <c r="F15" s="57"/>
      <c r="G15" s="58"/>
      <c r="H15" s="58"/>
      <c r="I15" s="61"/>
      <c r="J15" s="61"/>
      <c r="K15" s="61"/>
      <c r="L15" s="61"/>
      <c r="M15" s="61"/>
      <c r="N15" s="61"/>
      <c r="O15" s="62"/>
      <c r="P15" s="62"/>
      <c r="Q15" s="253"/>
      <c r="R15" s="253"/>
      <c r="S15" s="62"/>
      <c r="T15" s="62"/>
      <c r="U15" s="62"/>
      <c r="V15" s="62"/>
      <c r="W15" s="62"/>
      <c r="X15" s="63"/>
      <c r="Y15" s="63"/>
      <c r="Z15" s="63"/>
      <c r="AA15" s="63"/>
      <c r="AB15" s="63"/>
      <c r="AC15" s="63"/>
      <c r="AD15" s="63"/>
      <c r="AE15" s="63"/>
      <c r="AF15" s="63"/>
      <c r="AG15" s="63"/>
      <c r="AH15" s="63"/>
      <c r="AI15" s="63"/>
      <c r="AJ15" s="63"/>
      <c r="AK15" s="64"/>
    </row>
    <row r="16" spans="1:37" x14ac:dyDescent="0.25">
      <c r="A16" s="563"/>
      <c r="B16" s="57" t="s">
        <v>229</v>
      </c>
      <c r="C16" s="58">
        <v>1</v>
      </c>
      <c r="D16" s="59" t="s">
        <v>327</v>
      </c>
      <c r="E16" s="60"/>
      <c r="F16" s="57"/>
      <c r="G16" s="58"/>
      <c r="H16" s="58"/>
      <c r="I16" s="61"/>
      <c r="J16" s="61"/>
      <c r="K16" s="61"/>
      <c r="L16" s="61"/>
      <c r="M16" s="61"/>
      <c r="N16" s="61"/>
      <c r="O16" s="62"/>
      <c r="P16" s="62"/>
      <c r="Q16" s="253"/>
      <c r="R16" s="253"/>
      <c r="S16" s="62"/>
      <c r="T16" s="62"/>
      <c r="U16" s="62"/>
      <c r="V16" s="62"/>
      <c r="W16" s="62"/>
      <c r="X16" s="63"/>
      <c r="Y16" s="63"/>
      <c r="Z16" s="63"/>
      <c r="AA16" s="63"/>
      <c r="AB16" s="63"/>
      <c r="AC16" s="63"/>
      <c r="AD16" s="63"/>
      <c r="AE16" s="63"/>
      <c r="AF16" s="63"/>
      <c r="AG16" s="63"/>
      <c r="AH16" s="63"/>
      <c r="AI16" s="63"/>
      <c r="AJ16" s="63"/>
      <c r="AK16" s="64"/>
    </row>
    <row r="17" spans="1:37" ht="30" x14ac:dyDescent="0.25">
      <c r="A17" s="564" t="s">
        <v>46</v>
      </c>
      <c r="B17" s="57" t="s">
        <v>328</v>
      </c>
      <c r="C17" s="58">
        <v>1</v>
      </c>
      <c r="D17" s="59" t="s">
        <v>329</v>
      </c>
      <c r="E17" s="65" t="s">
        <v>98</v>
      </c>
      <c r="F17" s="57" t="s">
        <v>330</v>
      </c>
      <c r="G17" s="58" t="s">
        <v>331</v>
      </c>
      <c r="H17" s="58" t="s">
        <v>332</v>
      </c>
      <c r="I17" s="58" t="s">
        <v>333</v>
      </c>
      <c r="J17" s="65" t="s">
        <v>99</v>
      </c>
      <c r="K17" s="58" t="s">
        <v>334</v>
      </c>
      <c r="L17" s="58" t="s">
        <v>97</v>
      </c>
      <c r="M17" s="58" t="s">
        <v>316</v>
      </c>
      <c r="N17" s="61" t="s">
        <v>335</v>
      </c>
      <c r="O17" s="58" t="s">
        <v>336</v>
      </c>
      <c r="P17" s="58" t="s">
        <v>337</v>
      </c>
      <c r="Q17" s="72" t="s">
        <v>338</v>
      </c>
      <c r="R17" s="72" t="s">
        <v>339</v>
      </c>
      <c r="S17" s="66">
        <v>0.82</v>
      </c>
      <c r="T17" s="67">
        <v>45169</v>
      </c>
      <c r="U17" s="58" t="s">
        <v>340</v>
      </c>
      <c r="V17" s="58" t="s">
        <v>341</v>
      </c>
      <c r="W17" s="245" t="s">
        <v>342</v>
      </c>
      <c r="X17" s="66">
        <v>0.82</v>
      </c>
      <c r="Y17" s="66">
        <v>1</v>
      </c>
      <c r="Z17" s="58"/>
      <c r="AA17" s="58"/>
      <c r="AB17" s="58"/>
      <c r="AC17" s="66">
        <v>0.3</v>
      </c>
      <c r="AD17" s="58"/>
      <c r="AE17" s="58"/>
      <c r="AF17" s="58"/>
      <c r="AG17" s="58"/>
      <c r="AH17" s="66">
        <v>0.5</v>
      </c>
      <c r="AI17" s="66">
        <v>0.7</v>
      </c>
      <c r="AJ17" s="58"/>
      <c r="AK17" s="68">
        <v>1</v>
      </c>
    </row>
    <row r="18" spans="1:37" ht="32.450000000000003" customHeight="1" x14ac:dyDescent="0.25">
      <c r="A18" s="565"/>
      <c r="B18" s="57" t="s">
        <v>343</v>
      </c>
      <c r="C18" s="58">
        <v>1</v>
      </c>
      <c r="D18" s="59" t="s">
        <v>344</v>
      </c>
      <c r="E18" s="65" t="s">
        <v>197</v>
      </c>
      <c r="F18" s="57" t="s">
        <v>345</v>
      </c>
      <c r="G18" s="58" t="s">
        <v>331</v>
      </c>
      <c r="H18" s="58" t="s">
        <v>332</v>
      </c>
      <c r="I18" s="58" t="s">
        <v>333</v>
      </c>
      <c r="J18" s="65" t="s">
        <v>212</v>
      </c>
      <c r="K18" s="58" t="s">
        <v>334</v>
      </c>
      <c r="L18" s="58" t="s">
        <v>111</v>
      </c>
      <c r="M18" s="58" t="s">
        <v>316</v>
      </c>
      <c r="N18" s="61" t="s">
        <v>335</v>
      </c>
      <c r="O18" s="58" t="s">
        <v>336</v>
      </c>
      <c r="P18" s="58" t="s">
        <v>337</v>
      </c>
      <c r="Q18" s="72" t="s">
        <v>346</v>
      </c>
      <c r="R18" s="72" t="s">
        <v>339</v>
      </c>
      <c r="S18" s="58"/>
      <c r="T18" s="58"/>
      <c r="U18" s="58"/>
      <c r="V18" s="58"/>
      <c r="W18" s="58"/>
      <c r="X18" s="58"/>
      <c r="Y18" s="58"/>
      <c r="Z18" s="58"/>
      <c r="AA18" s="58"/>
      <c r="AB18" s="58"/>
      <c r="AC18" s="58"/>
      <c r="AD18" s="58"/>
      <c r="AE18" s="58"/>
      <c r="AF18" s="58"/>
      <c r="AG18" s="58"/>
      <c r="AH18" s="58"/>
      <c r="AI18" s="58"/>
      <c r="AJ18" s="58"/>
      <c r="AK18" s="69"/>
    </row>
    <row r="19" spans="1:37" ht="30" x14ac:dyDescent="0.25">
      <c r="A19" s="565"/>
      <c r="B19" s="57" t="s">
        <v>347</v>
      </c>
      <c r="C19" s="58">
        <v>1</v>
      </c>
      <c r="D19" s="59" t="s">
        <v>348</v>
      </c>
      <c r="E19" s="65" t="s">
        <v>123</v>
      </c>
      <c r="F19" s="57" t="s">
        <v>349</v>
      </c>
      <c r="G19" s="58" t="s">
        <v>331</v>
      </c>
      <c r="H19" s="58" t="s">
        <v>332</v>
      </c>
      <c r="I19" s="58" t="s">
        <v>333</v>
      </c>
      <c r="J19" s="65" t="s">
        <v>213</v>
      </c>
      <c r="K19" s="58" t="s">
        <v>334</v>
      </c>
      <c r="L19" s="58" t="s">
        <v>97</v>
      </c>
      <c r="M19" s="58" t="s">
        <v>309</v>
      </c>
      <c r="N19" s="61" t="s">
        <v>350</v>
      </c>
      <c r="O19" s="58" t="s">
        <v>336</v>
      </c>
      <c r="P19" s="58" t="s">
        <v>337</v>
      </c>
      <c r="Q19" s="72" t="s">
        <v>351</v>
      </c>
      <c r="R19" s="72" t="s">
        <v>352</v>
      </c>
      <c r="S19" s="66">
        <v>1</v>
      </c>
      <c r="T19" s="67">
        <v>45169</v>
      </c>
      <c r="U19" s="66" t="s">
        <v>353</v>
      </c>
      <c r="V19" s="58" t="s">
        <v>354</v>
      </c>
      <c r="W19" s="58" t="s">
        <v>355</v>
      </c>
      <c r="X19" s="66">
        <v>1</v>
      </c>
      <c r="Y19" s="66">
        <v>1</v>
      </c>
      <c r="Z19" s="58"/>
      <c r="AA19" s="66">
        <v>0.65</v>
      </c>
      <c r="AB19" s="58"/>
      <c r="AC19" s="58"/>
      <c r="AD19" s="58"/>
      <c r="AE19" s="58"/>
      <c r="AF19" s="58"/>
      <c r="AG19" s="66">
        <v>0.8</v>
      </c>
      <c r="AH19" s="58"/>
      <c r="AI19" s="58"/>
      <c r="AJ19" s="66">
        <v>1</v>
      </c>
      <c r="AK19" s="69"/>
    </row>
    <row r="20" spans="1:37" ht="30" x14ac:dyDescent="0.25">
      <c r="A20" s="565"/>
      <c r="B20" s="57" t="s">
        <v>356</v>
      </c>
      <c r="C20" s="58">
        <v>1</v>
      </c>
      <c r="D20" s="70" t="s">
        <v>357</v>
      </c>
      <c r="E20" s="65" t="s">
        <v>196</v>
      </c>
      <c r="F20" s="57" t="s">
        <v>358</v>
      </c>
      <c r="G20" s="58" t="s">
        <v>331</v>
      </c>
      <c r="H20" s="58" t="s">
        <v>332</v>
      </c>
      <c r="I20" s="58" t="s">
        <v>333</v>
      </c>
      <c r="J20" s="65" t="s">
        <v>214</v>
      </c>
      <c r="K20" s="58" t="s">
        <v>334</v>
      </c>
      <c r="L20" s="58" t="s">
        <v>105</v>
      </c>
      <c r="M20" s="58" t="s">
        <v>309</v>
      </c>
      <c r="N20" s="61" t="s">
        <v>359</v>
      </c>
      <c r="O20" s="58" t="s">
        <v>336</v>
      </c>
      <c r="P20" s="58" t="s">
        <v>337</v>
      </c>
      <c r="Q20" s="72" t="s">
        <v>360</v>
      </c>
      <c r="R20" s="72" t="s">
        <v>361</v>
      </c>
      <c r="S20" s="66">
        <v>0.8</v>
      </c>
      <c r="T20" s="67">
        <v>45169</v>
      </c>
      <c r="U20" s="58" t="s">
        <v>340</v>
      </c>
      <c r="V20" s="58" t="s">
        <v>341</v>
      </c>
      <c r="W20" s="245" t="s">
        <v>342</v>
      </c>
      <c r="X20" s="66">
        <v>0.8</v>
      </c>
      <c r="Y20" s="66">
        <v>0.9</v>
      </c>
      <c r="Z20" s="66">
        <v>0.9</v>
      </c>
      <c r="AA20" s="66">
        <v>0.9</v>
      </c>
      <c r="AB20" s="66">
        <v>0.9</v>
      </c>
      <c r="AC20" s="66">
        <v>0.9</v>
      </c>
      <c r="AD20" s="66">
        <v>0.9</v>
      </c>
      <c r="AE20" s="66">
        <v>0.9</v>
      </c>
      <c r="AF20" s="66">
        <v>0.9</v>
      </c>
      <c r="AG20" s="66">
        <v>0.9</v>
      </c>
      <c r="AH20" s="66">
        <v>0.9</v>
      </c>
      <c r="AI20" s="66">
        <v>0.9</v>
      </c>
      <c r="AJ20" s="66">
        <v>0.9</v>
      </c>
      <c r="AK20" s="68">
        <v>0.9</v>
      </c>
    </row>
    <row r="21" spans="1:37" ht="30" x14ac:dyDescent="0.25">
      <c r="A21" s="565"/>
      <c r="B21" s="57" t="s">
        <v>362</v>
      </c>
      <c r="C21" s="58">
        <v>1</v>
      </c>
      <c r="D21" s="70" t="s">
        <v>363</v>
      </c>
      <c r="E21" s="65" t="s">
        <v>114</v>
      </c>
      <c r="F21" s="57" t="s">
        <v>364</v>
      </c>
      <c r="G21" s="58" t="s">
        <v>331</v>
      </c>
      <c r="H21" s="58" t="s">
        <v>332</v>
      </c>
      <c r="I21" s="58" t="s">
        <v>333</v>
      </c>
      <c r="J21" s="65" t="s">
        <v>215</v>
      </c>
      <c r="K21" s="58" t="s">
        <v>334</v>
      </c>
      <c r="L21" s="58" t="s">
        <v>110</v>
      </c>
      <c r="M21" s="58" t="s">
        <v>316</v>
      </c>
      <c r="N21" s="61" t="s">
        <v>365</v>
      </c>
      <c r="O21" s="58" t="s">
        <v>336</v>
      </c>
      <c r="P21" s="58" t="s">
        <v>337</v>
      </c>
      <c r="Q21" s="72" t="s">
        <v>366</v>
      </c>
      <c r="R21" s="72" t="s">
        <v>367</v>
      </c>
      <c r="S21" s="66">
        <v>0.9</v>
      </c>
      <c r="T21" s="67">
        <v>45169</v>
      </c>
      <c r="U21" s="58" t="s">
        <v>368</v>
      </c>
      <c r="V21" s="58" t="s">
        <v>369</v>
      </c>
      <c r="W21" s="245" t="s">
        <v>370</v>
      </c>
      <c r="X21" s="66">
        <v>0.9</v>
      </c>
      <c r="Y21" s="66">
        <v>0.95</v>
      </c>
      <c r="Z21" s="66">
        <v>0.9</v>
      </c>
      <c r="AA21" s="66">
        <v>0.9</v>
      </c>
      <c r="AB21" s="66">
        <v>0.9</v>
      </c>
      <c r="AC21" s="66">
        <v>0.9</v>
      </c>
      <c r="AD21" s="66">
        <v>0.9</v>
      </c>
      <c r="AE21" s="66">
        <v>0.9</v>
      </c>
      <c r="AF21" s="66">
        <v>0.9</v>
      </c>
      <c r="AG21" s="66">
        <v>0.9</v>
      </c>
      <c r="AH21" s="66">
        <v>0.9</v>
      </c>
      <c r="AI21" s="66">
        <v>0.9</v>
      </c>
      <c r="AJ21" s="66">
        <v>0.9</v>
      </c>
      <c r="AK21" s="68">
        <v>0.9</v>
      </c>
    </row>
    <row r="22" spans="1:37" ht="30" x14ac:dyDescent="0.25">
      <c r="A22" s="565"/>
      <c r="B22" s="57" t="s">
        <v>371</v>
      </c>
      <c r="C22" s="58">
        <v>1</v>
      </c>
      <c r="D22" s="70" t="s">
        <v>372</v>
      </c>
      <c r="E22" s="65" t="s">
        <v>198</v>
      </c>
      <c r="F22" s="57" t="s">
        <v>373</v>
      </c>
      <c r="G22" s="58" t="s">
        <v>331</v>
      </c>
      <c r="H22" s="58" t="s">
        <v>332</v>
      </c>
      <c r="I22" s="58" t="s">
        <v>333</v>
      </c>
      <c r="J22" s="65" t="s">
        <v>216</v>
      </c>
      <c r="K22" s="58" t="s">
        <v>334</v>
      </c>
      <c r="L22" s="58" t="s">
        <v>105</v>
      </c>
      <c r="M22" s="58" t="s">
        <v>309</v>
      </c>
      <c r="N22" s="61" t="s">
        <v>374</v>
      </c>
      <c r="O22" s="58" t="s">
        <v>336</v>
      </c>
      <c r="P22" s="58" t="s">
        <v>337</v>
      </c>
      <c r="Q22" s="72" t="s">
        <v>375</v>
      </c>
      <c r="R22" s="72" t="s">
        <v>376</v>
      </c>
      <c r="S22" s="66">
        <v>0.8</v>
      </c>
      <c r="T22" s="67">
        <v>45169</v>
      </c>
      <c r="U22" s="58" t="s">
        <v>340</v>
      </c>
      <c r="V22" s="58" t="s">
        <v>341</v>
      </c>
      <c r="W22" s="245" t="s">
        <v>342</v>
      </c>
      <c r="X22" s="66">
        <v>0.8</v>
      </c>
      <c r="Y22" s="66">
        <v>0.85</v>
      </c>
      <c r="Z22" s="66">
        <v>0.85</v>
      </c>
      <c r="AA22" s="66">
        <v>0.85</v>
      </c>
      <c r="AB22" s="66">
        <v>0.85</v>
      </c>
      <c r="AC22" s="66">
        <v>0.85</v>
      </c>
      <c r="AD22" s="66">
        <v>0.85</v>
      </c>
      <c r="AE22" s="66">
        <v>0.85</v>
      </c>
      <c r="AF22" s="66">
        <v>0.85</v>
      </c>
      <c r="AG22" s="66">
        <v>0.85</v>
      </c>
      <c r="AH22" s="66">
        <v>0.85</v>
      </c>
      <c r="AI22" s="66">
        <v>0.85</v>
      </c>
      <c r="AJ22" s="66">
        <v>0.85</v>
      </c>
      <c r="AK22" s="68">
        <v>0.85</v>
      </c>
    </row>
    <row r="23" spans="1:37" ht="45" x14ac:dyDescent="0.25">
      <c r="A23" s="565"/>
      <c r="B23" s="57" t="s">
        <v>377</v>
      </c>
      <c r="C23" s="58">
        <v>1</v>
      </c>
      <c r="D23" s="70" t="s">
        <v>378</v>
      </c>
      <c r="E23" s="65" t="s">
        <v>199</v>
      </c>
      <c r="F23" s="57" t="s">
        <v>379</v>
      </c>
      <c r="G23" s="58" t="s">
        <v>331</v>
      </c>
      <c r="H23" s="58" t="s">
        <v>332</v>
      </c>
      <c r="I23" s="58" t="s">
        <v>333</v>
      </c>
      <c r="J23" s="65" t="s">
        <v>217</v>
      </c>
      <c r="K23" s="58" t="s">
        <v>334</v>
      </c>
      <c r="L23" s="58" t="s">
        <v>105</v>
      </c>
      <c r="M23" s="58" t="s">
        <v>316</v>
      </c>
      <c r="N23" s="61" t="s">
        <v>380</v>
      </c>
      <c r="O23" s="58" t="s">
        <v>336</v>
      </c>
      <c r="P23" s="58" t="s">
        <v>337</v>
      </c>
      <c r="Q23" s="72" t="s">
        <v>381</v>
      </c>
      <c r="R23" s="72" t="s">
        <v>382</v>
      </c>
      <c r="S23" s="66">
        <v>0.9</v>
      </c>
      <c r="T23" s="67">
        <v>45169</v>
      </c>
      <c r="U23" s="58" t="s">
        <v>383</v>
      </c>
      <c r="V23" s="58" t="s">
        <v>384</v>
      </c>
      <c r="W23" s="245" t="s">
        <v>370</v>
      </c>
      <c r="X23" s="66">
        <v>0.9</v>
      </c>
      <c r="Y23" s="66">
        <v>1</v>
      </c>
      <c r="Z23" s="58"/>
      <c r="AA23" s="58"/>
      <c r="AB23" s="58"/>
      <c r="AC23" s="58"/>
      <c r="AD23" s="58"/>
      <c r="AE23" s="58"/>
      <c r="AF23" s="58"/>
      <c r="AG23" s="58"/>
      <c r="AH23" s="58"/>
      <c r="AI23" s="58"/>
      <c r="AJ23" s="58"/>
      <c r="AK23" s="69"/>
    </row>
    <row r="24" spans="1:37" ht="30" x14ac:dyDescent="0.25">
      <c r="A24" s="565"/>
      <c r="B24" s="57" t="s">
        <v>385</v>
      </c>
      <c r="C24" s="58">
        <v>1</v>
      </c>
      <c r="D24" s="70" t="s">
        <v>386</v>
      </c>
      <c r="E24" s="65" t="s">
        <v>200</v>
      </c>
      <c r="F24" s="57" t="s">
        <v>387</v>
      </c>
      <c r="G24" s="58" t="s">
        <v>331</v>
      </c>
      <c r="H24" s="58" t="s">
        <v>332</v>
      </c>
      <c r="I24" s="58" t="s">
        <v>333</v>
      </c>
      <c r="J24" s="65" t="s">
        <v>218</v>
      </c>
      <c r="K24" s="58" t="s">
        <v>334</v>
      </c>
      <c r="L24" s="58" t="s">
        <v>105</v>
      </c>
      <c r="M24" s="58" t="s">
        <v>316</v>
      </c>
      <c r="N24" s="61" t="s">
        <v>388</v>
      </c>
      <c r="O24" s="58" t="s">
        <v>336</v>
      </c>
      <c r="P24" s="58" t="s">
        <v>337</v>
      </c>
      <c r="Q24" s="72" t="s">
        <v>389</v>
      </c>
      <c r="R24" s="72" t="s">
        <v>390</v>
      </c>
      <c r="S24" s="66">
        <v>1</v>
      </c>
      <c r="T24" s="67">
        <v>45169</v>
      </c>
      <c r="U24" s="58" t="s">
        <v>368</v>
      </c>
      <c r="V24" s="58" t="s">
        <v>369</v>
      </c>
      <c r="W24" s="245" t="s">
        <v>370</v>
      </c>
      <c r="X24" s="66">
        <v>1</v>
      </c>
      <c r="Y24" s="66">
        <v>1</v>
      </c>
      <c r="Z24" s="66">
        <v>1</v>
      </c>
      <c r="AA24" s="66">
        <v>1</v>
      </c>
      <c r="AB24" s="66">
        <v>1</v>
      </c>
      <c r="AC24" s="66">
        <v>1</v>
      </c>
      <c r="AD24" s="66">
        <v>1</v>
      </c>
      <c r="AE24" s="66">
        <v>1</v>
      </c>
      <c r="AF24" s="66">
        <v>1</v>
      </c>
      <c r="AG24" s="66">
        <v>1</v>
      </c>
      <c r="AH24" s="66">
        <v>1</v>
      </c>
      <c r="AI24" s="66">
        <v>1</v>
      </c>
      <c r="AJ24" s="66">
        <v>1</v>
      </c>
      <c r="AK24" s="68">
        <v>1</v>
      </c>
    </row>
    <row r="25" spans="1:37" ht="45" x14ac:dyDescent="0.25">
      <c r="A25" s="565"/>
      <c r="B25" s="57" t="s">
        <v>391</v>
      </c>
      <c r="C25" s="58">
        <v>1</v>
      </c>
      <c r="D25" s="70" t="s">
        <v>392</v>
      </c>
      <c r="E25" s="65" t="s">
        <v>204</v>
      </c>
      <c r="F25" s="57" t="s">
        <v>393</v>
      </c>
      <c r="G25" s="58" t="s">
        <v>331</v>
      </c>
      <c r="H25" s="58" t="s">
        <v>332</v>
      </c>
      <c r="I25" s="58" t="s">
        <v>333</v>
      </c>
      <c r="J25" s="65" t="s">
        <v>219</v>
      </c>
      <c r="K25" s="58" t="s">
        <v>334</v>
      </c>
      <c r="L25" s="58" t="s">
        <v>97</v>
      </c>
      <c r="M25" s="58" t="s">
        <v>316</v>
      </c>
      <c r="N25" s="61" t="s">
        <v>394</v>
      </c>
      <c r="O25" s="58" t="s">
        <v>336</v>
      </c>
      <c r="P25" s="58" t="s">
        <v>337</v>
      </c>
      <c r="Q25" s="72" t="s">
        <v>395</v>
      </c>
      <c r="R25" s="72" t="s">
        <v>396</v>
      </c>
      <c r="S25" s="66">
        <v>0.95</v>
      </c>
      <c r="T25" s="67">
        <v>45169</v>
      </c>
      <c r="U25" s="58" t="s">
        <v>368</v>
      </c>
      <c r="V25" s="58" t="s">
        <v>369</v>
      </c>
      <c r="W25" s="245" t="s">
        <v>370</v>
      </c>
      <c r="X25" s="66">
        <v>0.95</v>
      </c>
      <c r="Y25" s="66">
        <v>1</v>
      </c>
      <c r="Z25" s="58"/>
      <c r="AA25" s="58"/>
      <c r="AB25" s="58"/>
      <c r="AC25" s="58"/>
      <c r="AD25" s="58"/>
      <c r="AE25" s="58"/>
      <c r="AF25" s="58"/>
      <c r="AG25" s="58"/>
      <c r="AH25" s="58"/>
      <c r="AI25" s="66">
        <v>1</v>
      </c>
      <c r="AJ25" s="58"/>
      <c r="AK25" s="69"/>
    </row>
    <row r="26" spans="1:37" ht="30" x14ac:dyDescent="0.25">
      <c r="A26" s="565"/>
      <c r="B26" s="57" t="s">
        <v>397</v>
      </c>
      <c r="C26" s="58">
        <v>1</v>
      </c>
      <c r="D26" s="70" t="s">
        <v>398</v>
      </c>
      <c r="E26" s="65" t="s">
        <v>130</v>
      </c>
      <c r="F26" s="57" t="s">
        <v>741</v>
      </c>
      <c r="G26" s="58" t="s">
        <v>331</v>
      </c>
      <c r="H26" s="58" t="s">
        <v>332</v>
      </c>
      <c r="I26" s="58" t="s">
        <v>333</v>
      </c>
      <c r="J26" s="65" t="s">
        <v>220</v>
      </c>
      <c r="K26" s="58" t="s">
        <v>334</v>
      </c>
      <c r="L26" s="58" t="s">
        <v>111</v>
      </c>
      <c r="M26" s="58" t="s">
        <v>316</v>
      </c>
      <c r="N26" s="61" t="s">
        <v>399</v>
      </c>
      <c r="O26" s="58" t="s">
        <v>336</v>
      </c>
      <c r="P26" s="58" t="s">
        <v>337</v>
      </c>
      <c r="Q26" s="72" t="s">
        <v>400</v>
      </c>
      <c r="R26" s="72" t="s">
        <v>401</v>
      </c>
      <c r="S26" s="66">
        <v>0.8</v>
      </c>
      <c r="T26" s="67">
        <v>45169</v>
      </c>
      <c r="U26" s="58" t="s">
        <v>368</v>
      </c>
      <c r="V26" s="58" t="s">
        <v>369</v>
      </c>
      <c r="W26" s="245" t="s">
        <v>370</v>
      </c>
      <c r="X26" s="66">
        <v>0.8</v>
      </c>
      <c r="Y26" s="66">
        <v>1</v>
      </c>
      <c r="Z26" s="66">
        <v>1</v>
      </c>
      <c r="AA26" s="66"/>
      <c r="AB26" s="58"/>
      <c r="AC26" s="58"/>
      <c r="AD26" s="58"/>
      <c r="AE26" s="58"/>
      <c r="AF26" s="58"/>
      <c r="AG26" s="66">
        <v>1</v>
      </c>
      <c r="AH26" s="66"/>
      <c r="AI26" s="58"/>
      <c r="AJ26" s="58"/>
      <c r="AK26" s="69"/>
    </row>
    <row r="27" spans="1:37" ht="30" x14ac:dyDescent="0.25">
      <c r="A27" s="565"/>
      <c r="B27" s="57" t="s">
        <v>402</v>
      </c>
      <c r="C27" s="58">
        <v>1</v>
      </c>
      <c r="D27" s="70" t="s">
        <v>403</v>
      </c>
      <c r="E27" s="65" t="s">
        <v>740</v>
      </c>
      <c r="F27" s="57" t="s">
        <v>404</v>
      </c>
      <c r="G27" s="58" t="s">
        <v>331</v>
      </c>
      <c r="H27" s="58" t="s">
        <v>332</v>
      </c>
      <c r="I27" s="58" t="s">
        <v>333</v>
      </c>
      <c r="J27" s="65" t="s">
        <v>221</v>
      </c>
      <c r="K27" s="58" t="s">
        <v>334</v>
      </c>
      <c r="L27" s="58" t="s">
        <v>111</v>
      </c>
      <c r="M27" s="58" t="s">
        <v>318</v>
      </c>
      <c r="N27" s="61" t="s">
        <v>380</v>
      </c>
      <c r="O27" s="58" t="s">
        <v>336</v>
      </c>
      <c r="P27" s="58" t="s">
        <v>405</v>
      </c>
      <c r="Q27" s="72" t="s">
        <v>406</v>
      </c>
      <c r="R27" s="72" t="s">
        <v>407</v>
      </c>
      <c r="S27" s="66">
        <v>0.9</v>
      </c>
      <c r="T27" s="67">
        <v>45169</v>
      </c>
      <c r="U27" s="58" t="s">
        <v>368</v>
      </c>
      <c r="V27" s="58" t="s">
        <v>384</v>
      </c>
      <c r="W27" s="245" t="s">
        <v>370</v>
      </c>
      <c r="X27" s="66">
        <v>0.9</v>
      </c>
      <c r="Y27" s="66">
        <v>1</v>
      </c>
      <c r="Z27" s="66"/>
      <c r="AA27" s="66">
        <v>1</v>
      </c>
      <c r="AB27" s="66">
        <v>1</v>
      </c>
      <c r="AC27" s="66">
        <v>1</v>
      </c>
      <c r="AD27" s="66">
        <v>1</v>
      </c>
      <c r="AE27" s="58"/>
      <c r="AF27" s="58"/>
      <c r="AG27" s="66"/>
      <c r="AH27" s="66"/>
      <c r="AI27" s="66">
        <v>1</v>
      </c>
      <c r="AJ27" s="66">
        <v>1</v>
      </c>
      <c r="AK27" s="69"/>
    </row>
    <row r="28" spans="1:37" ht="45" x14ac:dyDescent="0.25">
      <c r="A28" s="565"/>
      <c r="B28" s="57" t="s">
        <v>408</v>
      </c>
      <c r="C28" s="58">
        <v>1</v>
      </c>
      <c r="D28" s="70" t="s">
        <v>409</v>
      </c>
      <c r="E28" s="65" t="s">
        <v>201</v>
      </c>
      <c r="F28" s="57" t="s">
        <v>410</v>
      </c>
      <c r="G28" s="58" t="s">
        <v>331</v>
      </c>
      <c r="H28" s="58" t="s">
        <v>332</v>
      </c>
      <c r="I28" s="58" t="s">
        <v>333</v>
      </c>
      <c r="J28" s="65" t="s">
        <v>222</v>
      </c>
      <c r="K28" s="58" t="s">
        <v>334</v>
      </c>
      <c r="L28" s="58" t="s">
        <v>202</v>
      </c>
      <c r="M28" s="58" t="s">
        <v>316</v>
      </c>
      <c r="N28" s="61" t="s">
        <v>411</v>
      </c>
      <c r="O28" s="58" t="s">
        <v>336</v>
      </c>
      <c r="P28" s="58" t="s">
        <v>337</v>
      </c>
      <c r="Q28" s="72" t="s">
        <v>412</v>
      </c>
      <c r="R28" s="72" t="s">
        <v>413</v>
      </c>
      <c r="S28" s="66">
        <v>0.85</v>
      </c>
      <c r="T28" s="67">
        <v>45169</v>
      </c>
      <c r="U28" s="58" t="s">
        <v>414</v>
      </c>
      <c r="V28" s="58" t="s">
        <v>415</v>
      </c>
      <c r="W28" s="245" t="s">
        <v>416</v>
      </c>
      <c r="X28" s="66">
        <v>0.85</v>
      </c>
      <c r="Y28" s="66">
        <v>0.9</v>
      </c>
      <c r="Z28" s="58"/>
      <c r="AA28" s="58"/>
      <c r="AB28" s="58"/>
      <c r="AC28" s="58"/>
      <c r="AD28" s="58"/>
      <c r="AE28" s="58"/>
      <c r="AF28" s="66">
        <v>0.95</v>
      </c>
      <c r="AG28" s="58"/>
      <c r="AH28" s="58"/>
      <c r="AI28" s="58"/>
      <c r="AJ28" s="58"/>
      <c r="AK28" s="69"/>
    </row>
    <row r="29" spans="1:37" ht="30" x14ac:dyDescent="0.25">
      <c r="A29" s="565"/>
      <c r="B29" s="57" t="s">
        <v>417</v>
      </c>
      <c r="C29" s="58">
        <v>1</v>
      </c>
      <c r="D29" s="70" t="s">
        <v>418</v>
      </c>
      <c r="E29" s="65" t="s">
        <v>739</v>
      </c>
      <c r="F29" s="57" t="s">
        <v>419</v>
      </c>
      <c r="G29" s="58" t="s">
        <v>331</v>
      </c>
      <c r="H29" s="58" t="s">
        <v>332</v>
      </c>
      <c r="I29" s="58" t="s">
        <v>333</v>
      </c>
      <c r="J29" s="65" t="s">
        <v>275</v>
      </c>
      <c r="K29" s="58" t="s">
        <v>334</v>
      </c>
      <c r="L29" s="58" t="s">
        <v>111</v>
      </c>
      <c r="M29" s="58" t="s">
        <v>420</v>
      </c>
      <c r="N29" s="61" t="s">
        <v>411</v>
      </c>
      <c r="O29" s="58" t="s">
        <v>336</v>
      </c>
      <c r="P29" s="58" t="s">
        <v>337</v>
      </c>
      <c r="Q29" s="65" t="s">
        <v>421</v>
      </c>
      <c r="R29" s="65" t="s">
        <v>422</v>
      </c>
      <c r="S29" s="66">
        <v>0.85</v>
      </c>
      <c r="T29" s="67">
        <v>45169</v>
      </c>
      <c r="U29" s="58" t="s">
        <v>414</v>
      </c>
      <c r="V29" s="58" t="s">
        <v>415</v>
      </c>
      <c r="W29" s="245" t="s">
        <v>416</v>
      </c>
      <c r="X29" s="66">
        <v>0.85</v>
      </c>
      <c r="Y29" s="66">
        <v>0.9</v>
      </c>
      <c r="Z29" s="58"/>
      <c r="AA29" s="58"/>
      <c r="AB29" s="58"/>
      <c r="AC29" s="58"/>
      <c r="AD29" s="58"/>
      <c r="AE29" s="58"/>
      <c r="AF29" s="66">
        <v>0.95</v>
      </c>
      <c r="AG29" s="58"/>
      <c r="AH29" s="58"/>
      <c r="AI29" s="58"/>
      <c r="AJ29" s="58"/>
      <c r="AK29" s="69"/>
    </row>
    <row r="30" spans="1:37" ht="30" x14ac:dyDescent="0.25">
      <c r="A30" s="565"/>
      <c r="B30" s="57" t="s">
        <v>423</v>
      </c>
      <c r="C30" s="58">
        <v>1</v>
      </c>
      <c r="D30" s="70" t="s">
        <v>424</v>
      </c>
      <c r="E30" s="65" t="s">
        <v>739</v>
      </c>
      <c r="F30" s="57" t="s">
        <v>425</v>
      </c>
      <c r="G30" s="58" t="s">
        <v>331</v>
      </c>
      <c r="H30" s="58" t="s">
        <v>332</v>
      </c>
      <c r="I30" s="58" t="s">
        <v>333</v>
      </c>
      <c r="J30" s="65" t="s">
        <v>426</v>
      </c>
      <c r="K30" s="58" t="s">
        <v>334</v>
      </c>
      <c r="L30" s="58" t="s">
        <v>111</v>
      </c>
      <c r="M30" s="58" t="s">
        <v>316</v>
      </c>
      <c r="N30" s="61" t="s">
        <v>427</v>
      </c>
      <c r="O30" s="58" t="s">
        <v>336</v>
      </c>
      <c r="P30" s="58" t="s">
        <v>428</v>
      </c>
      <c r="Q30" s="65" t="s">
        <v>421</v>
      </c>
      <c r="R30" s="65" t="s">
        <v>429</v>
      </c>
      <c r="S30" s="66">
        <v>0.7</v>
      </c>
      <c r="T30" s="67">
        <v>45169</v>
      </c>
      <c r="U30" s="58" t="s">
        <v>430</v>
      </c>
      <c r="V30" s="58" t="s">
        <v>431</v>
      </c>
      <c r="W30" s="58" t="s">
        <v>432</v>
      </c>
      <c r="X30" s="66">
        <v>0.7</v>
      </c>
      <c r="Y30" s="66">
        <v>1</v>
      </c>
      <c r="Z30" s="58"/>
      <c r="AA30" s="58"/>
      <c r="AB30" s="58"/>
      <c r="AC30" s="58"/>
      <c r="AD30" s="58"/>
      <c r="AE30" s="58"/>
      <c r="AF30" s="66">
        <v>1</v>
      </c>
      <c r="AG30" s="58"/>
      <c r="AH30" s="58"/>
      <c r="AI30" s="58"/>
      <c r="AJ30" s="58"/>
      <c r="AK30" s="68">
        <v>1</v>
      </c>
    </row>
    <row r="31" spans="1:37" ht="30" x14ac:dyDescent="0.25">
      <c r="A31" s="565"/>
      <c r="B31" s="57" t="s">
        <v>433</v>
      </c>
      <c r="C31" s="58">
        <v>1</v>
      </c>
      <c r="D31" s="70" t="s">
        <v>434</v>
      </c>
      <c r="E31" s="65" t="s">
        <v>139</v>
      </c>
      <c r="F31" s="57" t="s">
        <v>435</v>
      </c>
      <c r="G31" s="58" t="s">
        <v>331</v>
      </c>
      <c r="H31" s="58" t="s">
        <v>332</v>
      </c>
      <c r="I31" s="58" t="s">
        <v>450</v>
      </c>
      <c r="J31" s="65" t="s">
        <v>436</v>
      </c>
      <c r="K31" s="58" t="s">
        <v>334</v>
      </c>
      <c r="L31" s="58" t="s">
        <v>111</v>
      </c>
      <c r="M31" s="58" t="s">
        <v>316</v>
      </c>
      <c r="N31" s="61" t="s">
        <v>437</v>
      </c>
      <c r="O31" s="58" t="s">
        <v>336</v>
      </c>
      <c r="P31" s="58" t="s">
        <v>337</v>
      </c>
      <c r="Q31" s="72" t="s">
        <v>438</v>
      </c>
      <c r="R31" s="72" t="s">
        <v>439</v>
      </c>
      <c r="S31" s="58">
        <v>2</v>
      </c>
      <c r="T31" s="67">
        <v>45169</v>
      </c>
      <c r="U31" s="58"/>
      <c r="V31" s="58"/>
      <c r="W31" s="58"/>
      <c r="X31" s="58">
        <v>2</v>
      </c>
      <c r="Y31" s="58">
        <v>5</v>
      </c>
      <c r="Z31" s="58"/>
      <c r="AA31" s="58"/>
      <c r="AB31" s="58"/>
      <c r="AC31" s="58"/>
      <c r="AD31" s="58"/>
      <c r="AE31" s="58"/>
      <c r="AF31" s="58"/>
      <c r="AG31" s="58"/>
      <c r="AH31" s="58"/>
      <c r="AI31" s="58"/>
      <c r="AJ31" s="58"/>
      <c r="AK31" s="69"/>
    </row>
    <row r="32" spans="1:37" ht="30" x14ac:dyDescent="0.25">
      <c r="A32" s="565"/>
      <c r="B32" s="57" t="s">
        <v>440</v>
      </c>
      <c r="C32" s="58">
        <v>1</v>
      </c>
      <c r="D32" s="70" t="s">
        <v>441</v>
      </c>
      <c r="E32" s="65" t="s">
        <v>103</v>
      </c>
      <c r="F32" s="57" t="s">
        <v>442</v>
      </c>
      <c r="G32" s="58" t="s">
        <v>331</v>
      </c>
      <c r="H32" s="58" t="s">
        <v>332</v>
      </c>
      <c r="I32" s="58" t="s">
        <v>333</v>
      </c>
      <c r="J32" s="65" t="s">
        <v>102</v>
      </c>
      <c r="K32" s="58" t="s">
        <v>334</v>
      </c>
      <c r="L32" s="58" t="s">
        <v>105</v>
      </c>
      <c r="M32" s="58" t="s">
        <v>309</v>
      </c>
      <c r="N32" s="61" t="s">
        <v>443</v>
      </c>
      <c r="O32" s="58" t="s">
        <v>336</v>
      </c>
      <c r="P32" s="58" t="s">
        <v>337</v>
      </c>
      <c r="Q32" s="72" t="s">
        <v>444</v>
      </c>
      <c r="R32" s="72" t="s">
        <v>445</v>
      </c>
      <c r="S32" s="58">
        <v>10</v>
      </c>
      <c r="T32" s="58"/>
      <c r="U32" s="58">
        <v>10</v>
      </c>
      <c r="V32" s="58">
        <v>8</v>
      </c>
      <c r="W32" s="58" t="s">
        <v>446</v>
      </c>
      <c r="X32" s="58">
        <v>10</v>
      </c>
      <c r="Y32" s="58">
        <v>10</v>
      </c>
      <c r="Z32" s="58">
        <v>10</v>
      </c>
      <c r="AA32" s="58">
        <v>10</v>
      </c>
      <c r="AB32" s="58">
        <v>10</v>
      </c>
      <c r="AC32" s="58">
        <v>10</v>
      </c>
      <c r="AD32" s="58">
        <v>10</v>
      </c>
      <c r="AE32" s="58">
        <v>10</v>
      </c>
      <c r="AF32" s="58">
        <v>10</v>
      </c>
      <c r="AG32" s="58">
        <v>10</v>
      </c>
      <c r="AH32" s="58">
        <v>10</v>
      </c>
      <c r="AI32" s="58">
        <v>10</v>
      </c>
      <c r="AJ32" s="58">
        <v>10</v>
      </c>
      <c r="AK32" s="69">
        <v>10</v>
      </c>
    </row>
    <row r="33" spans="1:37" ht="30" x14ac:dyDescent="0.25">
      <c r="A33" s="565"/>
      <c r="B33" s="57" t="s">
        <v>447</v>
      </c>
      <c r="C33" s="58">
        <v>1</v>
      </c>
      <c r="D33" s="70" t="s">
        <v>448</v>
      </c>
      <c r="E33" s="65" t="s">
        <v>738</v>
      </c>
      <c r="F33" s="57" t="s">
        <v>449</v>
      </c>
      <c r="G33" s="58" t="s">
        <v>331</v>
      </c>
      <c r="H33" s="58" t="s">
        <v>332</v>
      </c>
      <c r="I33" s="58" t="s">
        <v>450</v>
      </c>
      <c r="J33" s="65" t="s">
        <v>451</v>
      </c>
      <c r="K33" s="58" t="s">
        <v>334</v>
      </c>
      <c r="L33" s="58" t="s">
        <v>105</v>
      </c>
      <c r="M33" s="58" t="s">
        <v>309</v>
      </c>
      <c r="N33" s="61" t="s">
        <v>443</v>
      </c>
      <c r="O33" s="58" t="s">
        <v>336</v>
      </c>
      <c r="P33" s="58" t="s">
        <v>337</v>
      </c>
      <c r="Q33" s="72" t="s">
        <v>452</v>
      </c>
      <c r="R33" s="72" t="s">
        <v>453</v>
      </c>
      <c r="S33" s="58">
        <v>12</v>
      </c>
      <c r="T33" s="58"/>
      <c r="U33" s="58">
        <v>12</v>
      </c>
      <c r="V33" s="58">
        <v>9</v>
      </c>
      <c r="W33" s="58" t="s">
        <v>446</v>
      </c>
      <c r="X33" s="58">
        <v>10</v>
      </c>
      <c r="Y33" s="58">
        <v>12</v>
      </c>
      <c r="Z33" s="58">
        <v>1</v>
      </c>
      <c r="AA33" s="58">
        <v>1</v>
      </c>
      <c r="AB33" s="58">
        <v>1</v>
      </c>
      <c r="AC33" s="58">
        <v>1</v>
      </c>
      <c r="AD33" s="58">
        <v>1</v>
      </c>
      <c r="AE33" s="58">
        <v>1</v>
      </c>
      <c r="AF33" s="58">
        <v>1</v>
      </c>
      <c r="AG33" s="58">
        <v>1</v>
      </c>
      <c r="AH33" s="58">
        <v>1</v>
      </c>
      <c r="AI33" s="58">
        <v>1</v>
      </c>
      <c r="AJ33" s="58">
        <v>1</v>
      </c>
      <c r="AK33" s="69">
        <v>1</v>
      </c>
    </row>
    <row r="34" spans="1:37" ht="45" x14ac:dyDescent="0.25">
      <c r="A34" s="565"/>
      <c r="B34" s="57" t="s">
        <v>454</v>
      </c>
      <c r="C34" s="58">
        <v>1</v>
      </c>
      <c r="D34" s="70" t="s">
        <v>455</v>
      </c>
      <c r="E34" s="65" t="s">
        <v>120</v>
      </c>
      <c r="F34" s="57" t="s">
        <v>456</v>
      </c>
      <c r="G34" s="58" t="s">
        <v>331</v>
      </c>
      <c r="H34" s="58" t="s">
        <v>332</v>
      </c>
      <c r="I34" s="58" t="s">
        <v>333</v>
      </c>
      <c r="J34" s="65" t="s">
        <v>224</v>
      </c>
      <c r="K34" s="58" t="s">
        <v>334</v>
      </c>
      <c r="L34" s="58" t="s">
        <v>110</v>
      </c>
      <c r="M34" s="58" t="s">
        <v>309</v>
      </c>
      <c r="N34" s="61" t="s">
        <v>457</v>
      </c>
      <c r="O34" s="58" t="s">
        <v>336</v>
      </c>
      <c r="P34" s="58" t="s">
        <v>337</v>
      </c>
      <c r="Q34" s="72" t="s">
        <v>458</v>
      </c>
      <c r="R34" s="72" t="s">
        <v>459</v>
      </c>
      <c r="S34" s="58">
        <v>24</v>
      </c>
      <c r="T34" s="67">
        <v>45169</v>
      </c>
      <c r="U34" s="58">
        <v>24</v>
      </c>
      <c r="V34" s="58">
        <v>22</v>
      </c>
      <c r="W34" s="245" t="s">
        <v>460</v>
      </c>
      <c r="X34" s="58">
        <v>24</v>
      </c>
      <c r="Y34" s="58">
        <v>24</v>
      </c>
      <c r="Z34" s="58">
        <v>2</v>
      </c>
      <c r="AA34" s="58">
        <v>2</v>
      </c>
      <c r="AB34" s="58">
        <v>2</v>
      </c>
      <c r="AC34" s="58">
        <v>2</v>
      </c>
      <c r="AD34" s="58">
        <v>2</v>
      </c>
      <c r="AE34" s="58">
        <v>2</v>
      </c>
      <c r="AF34" s="58">
        <v>2</v>
      </c>
      <c r="AG34" s="58">
        <v>2</v>
      </c>
      <c r="AH34" s="58">
        <v>2</v>
      </c>
      <c r="AI34" s="58">
        <v>2</v>
      </c>
      <c r="AJ34" s="58">
        <v>2</v>
      </c>
      <c r="AK34" s="69">
        <v>2</v>
      </c>
    </row>
    <row r="35" spans="1:37" ht="30" x14ac:dyDescent="0.25">
      <c r="A35" s="565"/>
      <c r="B35" s="71" t="s">
        <v>461</v>
      </c>
      <c r="C35" s="58">
        <v>1</v>
      </c>
      <c r="D35" s="70" t="s">
        <v>462</v>
      </c>
      <c r="E35" s="65" t="s">
        <v>153</v>
      </c>
      <c r="F35" s="57" t="s">
        <v>463</v>
      </c>
      <c r="G35" s="58" t="s">
        <v>331</v>
      </c>
      <c r="H35" s="58" t="s">
        <v>332</v>
      </c>
      <c r="I35" s="58" t="s">
        <v>450</v>
      </c>
      <c r="J35" s="65" t="s">
        <v>154</v>
      </c>
      <c r="K35" s="58" t="s">
        <v>334</v>
      </c>
      <c r="L35" s="58" t="s">
        <v>97</v>
      </c>
      <c r="M35" s="58" t="s">
        <v>309</v>
      </c>
      <c r="N35" s="61" t="s">
        <v>464</v>
      </c>
      <c r="O35" s="58" t="s">
        <v>336</v>
      </c>
      <c r="P35" s="58" t="s">
        <v>337</v>
      </c>
      <c r="Q35" s="72" t="s">
        <v>465</v>
      </c>
      <c r="R35" s="72" t="s">
        <v>453</v>
      </c>
      <c r="S35" s="58">
        <v>76.599999999999994</v>
      </c>
      <c r="T35" s="67">
        <v>45169</v>
      </c>
      <c r="U35" s="58" t="s">
        <v>414</v>
      </c>
      <c r="V35" s="58" t="s">
        <v>415</v>
      </c>
      <c r="W35" s="245" t="s">
        <v>416</v>
      </c>
      <c r="X35" s="58">
        <v>75</v>
      </c>
      <c r="Y35" s="58">
        <v>80</v>
      </c>
      <c r="Z35" s="58"/>
      <c r="AA35" s="58"/>
      <c r="AB35" s="58"/>
      <c r="AC35" s="58"/>
      <c r="AD35" s="58"/>
      <c r="AE35" s="58"/>
      <c r="AF35" s="58"/>
      <c r="AG35" s="58"/>
      <c r="AH35" s="58"/>
      <c r="AI35" s="58"/>
      <c r="AJ35" s="58">
        <v>80</v>
      </c>
      <c r="AK35" s="69"/>
    </row>
    <row r="36" spans="1:37" ht="30" x14ac:dyDescent="0.25">
      <c r="A36" s="565"/>
      <c r="B36" s="57" t="s">
        <v>466</v>
      </c>
      <c r="C36" s="58">
        <v>1</v>
      </c>
      <c r="D36" s="70" t="s">
        <v>467</v>
      </c>
      <c r="E36" s="72" t="s">
        <v>737</v>
      </c>
      <c r="F36" s="57" t="s">
        <v>270</v>
      </c>
      <c r="G36" s="58" t="s">
        <v>331</v>
      </c>
      <c r="H36" s="58" t="s">
        <v>332</v>
      </c>
      <c r="I36" s="58" t="s">
        <v>450</v>
      </c>
      <c r="J36" s="65" t="s">
        <v>271</v>
      </c>
      <c r="K36" s="58" t="s">
        <v>334</v>
      </c>
      <c r="L36" s="58" t="s">
        <v>111</v>
      </c>
      <c r="M36" s="58" t="s">
        <v>309</v>
      </c>
      <c r="N36" s="61" t="s">
        <v>468</v>
      </c>
      <c r="O36" s="58" t="s">
        <v>336</v>
      </c>
      <c r="P36" s="58" t="s">
        <v>337</v>
      </c>
      <c r="Q36" s="72" t="s">
        <v>469</v>
      </c>
      <c r="R36" s="72" t="s">
        <v>453</v>
      </c>
      <c r="S36" s="58">
        <v>0</v>
      </c>
      <c r="T36" s="67">
        <v>45169</v>
      </c>
      <c r="U36" s="58">
        <v>30</v>
      </c>
      <c r="V36" s="58" t="s">
        <v>470</v>
      </c>
      <c r="W36" s="58" t="s">
        <v>471</v>
      </c>
      <c r="X36" s="58">
        <v>0</v>
      </c>
      <c r="Y36" s="58">
        <v>30</v>
      </c>
      <c r="Z36" s="58"/>
      <c r="AA36" s="58"/>
      <c r="AB36" s="58"/>
      <c r="AC36" s="58"/>
      <c r="AD36" s="58"/>
      <c r="AE36" s="58"/>
      <c r="AF36" s="58">
        <v>30</v>
      </c>
      <c r="AG36" s="58"/>
      <c r="AH36" s="58"/>
      <c r="AI36" s="58"/>
      <c r="AJ36" s="58"/>
      <c r="AK36" s="69">
        <v>30</v>
      </c>
    </row>
    <row r="37" spans="1:37" ht="30" x14ac:dyDescent="0.25">
      <c r="A37" s="565"/>
      <c r="B37" s="57" t="s">
        <v>472</v>
      </c>
      <c r="C37" s="58">
        <v>1</v>
      </c>
      <c r="D37" s="70" t="s">
        <v>473</v>
      </c>
      <c r="E37" s="72" t="s">
        <v>736</v>
      </c>
      <c r="F37" s="57" t="s">
        <v>474</v>
      </c>
      <c r="G37" s="58" t="s">
        <v>331</v>
      </c>
      <c r="H37" s="58" t="s">
        <v>332</v>
      </c>
      <c r="I37" s="58" t="s">
        <v>450</v>
      </c>
      <c r="J37" s="65" t="s">
        <v>267</v>
      </c>
      <c r="K37" s="58"/>
      <c r="L37" s="58" t="s">
        <v>97</v>
      </c>
      <c r="M37" s="58" t="s">
        <v>309</v>
      </c>
      <c r="N37" s="61" t="s">
        <v>475</v>
      </c>
      <c r="O37" s="58" t="s">
        <v>336</v>
      </c>
      <c r="P37" s="58" t="s">
        <v>337</v>
      </c>
      <c r="Q37" s="72" t="s">
        <v>476</v>
      </c>
      <c r="R37" s="72" t="s">
        <v>453</v>
      </c>
      <c r="S37" s="58">
        <v>1</v>
      </c>
      <c r="T37" s="67">
        <v>45169</v>
      </c>
      <c r="U37" s="58">
        <v>1</v>
      </c>
      <c r="V37" s="58">
        <v>1</v>
      </c>
      <c r="W37" s="58">
        <v>0</v>
      </c>
      <c r="X37" s="58">
        <v>1</v>
      </c>
      <c r="Y37" s="58">
        <v>1</v>
      </c>
      <c r="Z37" s="58">
        <v>1</v>
      </c>
      <c r="AA37" s="58"/>
      <c r="AB37" s="58"/>
      <c r="AC37" s="58"/>
      <c r="AD37" s="58"/>
      <c r="AE37" s="58"/>
      <c r="AF37" s="58"/>
      <c r="AG37" s="58"/>
      <c r="AH37" s="58"/>
      <c r="AI37" s="58"/>
      <c r="AJ37" s="58"/>
      <c r="AK37" s="69"/>
    </row>
    <row r="38" spans="1:37" ht="43.9" customHeight="1" thickBot="1" x14ac:dyDescent="0.3">
      <c r="A38" s="565"/>
      <c r="B38" s="73" t="s">
        <v>477</v>
      </c>
      <c r="C38" s="74">
        <v>1</v>
      </c>
      <c r="D38" s="75" t="s">
        <v>478</v>
      </c>
      <c r="E38" s="76" t="s">
        <v>211</v>
      </c>
      <c r="F38" s="73" t="s">
        <v>479</v>
      </c>
      <c r="G38" s="74" t="s">
        <v>331</v>
      </c>
      <c r="H38" s="74" t="s">
        <v>332</v>
      </c>
      <c r="I38" s="74" t="s">
        <v>333</v>
      </c>
      <c r="J38" s="76" t="s">
        <v>225</v>
      </c>
      <c r="K38" s="74" t="s">
        <v>334</v>
      </c>
      <c r="L38" s="74" t="s">
        <v>105</v>
      </c>
      <c r="M38" s="74" t="s">
        <v>309</v>
      </c>
      <c r="N38" s="77" t="s">
        <v>480</v>
      </c>
      <c r="O38" s="74" t="s">
        <v>336</v>
      </c>
      <c r="P38" s="74" t="s">
        <v>337</v>
      </c>
      <c r="Q38" s="254" t="s">
        <v>481</v>
      </c>
      <c r="R38" s="254" t="s">
        <v>482</v>
      </c>
      <c r="S38" s="78">
        <v>1</v>
      </c>
      <c r="T38" s="79">
        <v>45169</v>
      </c>
      <c r="U38" s="74" t="s">
        <v>368</v>
      </c>
      <c r="V38" s="74" t="s">
        <v>369</v>
      </c>
      <c r="W38" s="246" t="s">
        <v>370</v>
      </c>
      <c r="X38" s="78">
        <v>1</v>
      </c>
      <c r="Y38" s="78">
        <v>1</v>
      </c>
      <c r="Z38" s="78">
        <v>1</v>
      </c>
      <c r="AA38" s="78">
        <v>1</v>
      </c>
      <c r="AB38" s="78">
        <v>1</v>
      </c>
      <c r="AC38" s="78">
        <v>1</v>
      </c>
      <c r="AD38" s="78">
        <v>1</v>
      </c>
      <c r="AE38" s="78">
        <v>1</v>
      </c>
      <c r="AF38" s="78">
        <v>1</v>
      </c>
      <c r="AG38" s="78">
        <v>1</v>
      </c>
      <c r="AH38" s="78">
        <v>1</v>
      </c>
      <c r="AI38" s="78">
        <v>1</v>
      </c>
      <c r="AJ38" s="78">
        <v>1</v>
      </c>
      <c r="AK38" s="80">
        <v>1</v>
      </c>
    </row>
    <row r="39" spans="1:37" ht="45" x14ac:dyDescent="0.25">
      <c r="A39" s="81" t="s">
        <v>43</v>
      </c>
      <c r="B39" s="82" t="s">
        <v>49</v>
      </c>
      <c r="C39" s="83">
        <v>2</v>
      </c>
      <c r="D39" s="83" t="s">
        <v>483</v>
      </c>
      <c r="E39" s="84"/>
      <c r="F39" s="85"/>
      <c r="G39" s="83"/>
      <c r="H39" s="83"/>
      <c r="I39" s="83"/>
      <c r="J39" s="86"/>
      <c r="K39" s="86"/>
      <c r="L39" s="86"/>
      <c r="M39" s="86"/>
      <c r="N39" s="86"/>
      <c r="O39" s="83"/>
      <c r="P39" s="83"/>
      <c r="Q39" s="84"/>
      <c r="R39" s="84"/>
      <c r="S39" s="83"/>
      <c r="T39" s="83"/>
      <c r="U39" s="83"/>
      <c r="V39" s="83"/>
      <c r="W39" s="83"/>
      <c r="X39" s="83"/>
      <c r="Y39" s="83"/>
      <c r="Z39" s="83"/>
      <c r="AA39" s="83"/>
      <c r="AB39" s="83"/>
      <c r="AC39" s="83"/>
      <c r="AD39" s="83"/>
      <c r="AE39" s="83"/>
      <c r="AF39" s="83"/>
      <c r="AG39" s="83"/>
      <c r="AH39" s="83"/>
      <c r="AI39" s="83"/>
      <c r="AJ39" s="83"/>
      <c r="AK39" s="87"/>
    </row>
    <row r="40" spans="1:37" ht="45" x14ac:dyDescent="0.25">
      <c r="A40" s="88" t="s">
        <v>44</v>
      </c>
      <c r="B40" s="89" t="s">
        <v>47</v>
      </c>
      <c r="C40" s="90">
        <v>2</v>
      </c>
      <c r="D40" s="90" t="s">
        <v>484</v>
      </c>
      <c r="E40" s="91"/>
      <c r="F40" s="92"/>
      <c r="G40" s="90"/>
      <c r="H40" s="90"/>
      <c r="I40" s="90"/>
      <c r="J40" s="93"/>
      <c r="K40" s="93"/>
      <c r="L40" s="93"/>
      <c r="M40" s="93"/>
      <c r="N40" s="93"/>
      <c r="O40" s="90"/>
      <c r="P40" s="90"/>
      <c r="Q40" s="91"/>
      <c r="R40" s="91"/>
      <c r="S40" s="90"/>
      <c r="T40" s="90"/>
      <c r="U40" s="90"/>
      <c r="V40" s="90"/>
      <c r="W40" s="90"/>
      <c r="X40" s="90"/>
      <c r="Y40" s="90"/>
      <c r="Z40" s="90"/>
      <c r="AA40" s="90"/>
      <c r="AB40" s="90"/>
      <c r="AC40" s="90"/>
      <c r="AD40" s="90"/>
      <c r="AE40" s="90"/>
      <c r="AF40" s="90"/>
      <c r="AG40" s="90"/>
      <c r="AH40" s="90"/>
      <c r="AI40" s="90"/>
      <c r="AJ40" s="90"/>
      <c r="AK40" s="94"/>
    </row>
    <row r="41" spans="1:37" ht="30" x14ac:dyDescent="0.25">
      <c r="A41" s="566" t="s">
        <v>323</v>
      </c>
      <c r="B41" s="89" t="s">
        <v>252</v>
      </c>
      <c r="C41" s="90">
        <v>2</v>
      </c>
      <c r="D41" s="90" t="s">
        <v>485</v>
      </c>
      <c r="E41" s="91"/>
      <c r="F41" s="92"/>
      <c r="G41" s="90"/>
      <c r="H41" s="90"/>
      <c r="I41" s="90"/>
      <c r="J41" s="93"/>
      <c r="K41" s="93"/>
      <c r="L41" s="93"/>
      <c r="M41" s="93"/>
      <c r="N41" s="93"/>
      <c r="O41" s="90"/>
      <c r="P41" s="90"/>
      <c r="Q41" s="91"/>
      <c r="R41" s="91"/>
      <c r="S41" s="90"/>
      <c r="T41" s="90"/>
      <c r="U41" s="90"/>
      <c r="V41" s="90"/>
      <c r="W41" s="90"/>
      <c r="X41" s="90"/>
      <c r="Y41" s="90"/>
      <c r="Z41" s="90"/>
      <c r="AA41" s="90"/>
      <c r="AB41" s="90"/>
      <c r="AC41" s="90"/>
      <c r="AD41" s="90"/>
      <c r="AE41" s="90"/>
      <c r="AF41" s="90"/>
      <c r="AG41" s="90"/>
      <c r="AH41" s="90"/>
      <c r="AI41" s="90"/>
      <c r="AJ41" s="90"/>
      <c r="AK41" s="94"/>
    </row>
    <row r="42" spans="1:37" x14ac:dyDescent="0.25">
      <c r="A42" s="566"/>
      <c r="B42" s="89" t="s">
        <v>253</v>
      </c>
      <c r="C42" s="90">
        <v>2</v>
      </c>
      <c r="D42" s="90" t="s">
        <v>486</v>
      </c>
      <c r="E42" s="91"/>
      <c r="F42" s="92"/>
      <c r="G42" s="90"/>
      <c r="H42" s="90"/>
      <c r="I42" s="90"/>
      <c r="J42" s="93"/>
      <c r="K42" s="93"/>
      <c r="L42" s="93"/>
      <c r="M42" s="93"/>
      <c r="N42" s="93"/>
      <c r="O42" s="90"/>
      <c r="P42" s="90"/>
      <c r="Q42" s="91"/>
      <c r="R42" s="91"/>
      <c r="S42" s="90"/>
      <c r="T42" s="90"/>
      <c r="U42" s="90"/>
      <c r="V42" s="90"/>
      <c r="W42" s="90"/>
      <c r="X42" s="90"/>
      <c r="Y42" s="90"/>
      <c r="Z42" s="90"/>
      <c r="AA42" s="90"/>
      <c r="AB42" s="90"/>
      <c r="AC42" s="90"/>
      <c r="AD42" s="90"/>
      <c r="AE42" s="90"/>
      <c r="AF42" s="90"/>
      <c r="AG42" s="90"/>
      <c r="AH42" s="90"/>
      <c r="AI42" s="90"/>
      <c r="AJ42" s="90"/>
      <c r="AK42" s="94"/>
    </row>
    <row r="43" spans="1:37" x14ac:dyDescent="0.25">
      <c r="A43" s="566" t="s">
        <v>487</v>
      </c>
      <c r="B43" s="89" t="s">
        <v>488</v>
      </c>
      <c r="C43" s="90">
        <v>2</v>
      </c>
      <c r="D43" s="256" t="s">
        <v>711</v>
      </c>
      <c r="E43" s="91" t="s">
        <v>141</v>
      </c>
      <c r="F43" s="92" t="s">
        <v>489</v>
      </c>
      <c r="G43" s="90" t="s">
        <v>331</v>
      </c>
      <c r="H43" s="90" t="s">
        <v>332</v>
      </c>
      <c r="I43" s="90" t="s">
        <v>333</v>
      </c>
      <c r="J43" s="91" t="s">
        <v>142</v>
      </c>
      <c r="K43" s="93" t="s">
        <v>490</v>
      </c>
      <c r="L43" s="91" t="s">
        <v>111</v>
      </c>
      <c r="M43" s="93" t="s">
        <v>316</v>
      </c>
      <c r="N43" s="93" t="s">
        <v>491</v>
      </c>
      <c r="O43" s="90" t="s">
        <v>336</v>
      </c>
      <c r="P43" s="90" t="s">
        <v>337</v>
      </c>
      <c r="Q43" s="91" t="s">
        <v>492</v>
      </c>
      <c r="R43" s="91" t="s">
        <v>439</v>
      </c>
      <c r="S43" s="95">
        <v>2.0199999999999999E-2</v>
      </c>
      <c r="T43" s="96">
        <v>45169</v>
      </c>
      <c r="U43" s="90" t="s">
        <v>493</v>
      </c>
      <c r="V43" s="90" t="s">
        <v>494</v>
      </c>
      <c r="W43" s="100" t="s">
        <v>495</v>
      </c>
      <c r="X43" s="95">
        <v>2.0199999999999999E-2</v>
      </c>
      <c r="Y43" s="97">
        <v>0.02</v>
      </c>
      <c r="Z43" s="90"/>
      <c r="AA43" s="90"/>
      <c r="AB43" s="90"/>
      <c r="AC43" s="90"/>
      <c r="AD43" s="90"/>
      <c r="AE43" s="97">
        <v>0.02</v>
      </c>
      <c r="AF43" s="90"/>
      <c r="AG43" s="90"/>
      <c r="AH43" s="90"/>
      <c r="AI43" s="90"/>
      <c r="AJ43" s="90"/>
      <c r="AK43" s="98">
        <v>0.02</v>
      </c>
    </row>
    <row r="44" spans="1:37" x14ac:dyDescent="0.25">
      <c r="A44" s="566"/>
      <c r="B44" s="89" t="s">
        <v>496</v>
      </c>
      <c r="C44" s="90">
        <v>2</v>
      </c>
      <c r="D44" s="256" t="s">
        <v>712</v>
      </c>
      <c r="E44" s="91" t="s">
        <v>254</v>
      </c>
      <c r="F44" s="92" t="s">
        <v>497</v>
      </c>
      <c r="G44" s="90" t="s">
        <v>331</v>
      </c>
      <c r="H44" s="99" t="s">
        <v>332</v>
      </c>
      <c r="I44" s="90" t="s">
        <v>333</v>
      </c>
      <c r="J44" s="91" t="s">
        <v>207</v>
      </c>
      <c r="K44" s="93" t="s">
        <v>334</v>
      </c>
      <c r="L44" s="91" t="s">
        <v>111</v>
      </c>
      <c r="M44" s="93" t="s">
        <v>316</v>
      </c>
      <c r="N44" s="93" t="s">
        <v>394</v>
      </c>
      <c r="O44" s="90" t="s">
        <v>336</v>
      </c>
      <c r="P44" s="90" t="s">
        <v>337</v>
      </c>
      <c r="Q44" s="91" t="s">
        <v>498</v>
      </c>
      <c r="R44" s="91" t="s">
        <v>439</v>
      </c>
      <c r="S44" s="97">
        <v>0.28000000000000003</v>
      </c>
      <c r="T44" s="96">
        <v>45169</v>
      </c>
      <c r="U44" s="90" t="s">
        <v>499</v>
      </c>
      <c r="V44" s="90" t="s">
        <v>500</v>
      </c>
      <c r="W44" s="100" t="s">
        <v>501</v>
      </c>
      <c r="X44" s="97">
        <v>0.28000000000000003</v>
      </c>
      <c r="Y44" s="97">
        <v>0.3</v>
      </c>
      <c r="Z44" s="90"/>
      <c r="AA44" s="97">
        <v>0.3</v>
      </c>
      <c r="AB44" s="90"/>
      <c r="AC44" s="90"/>
      <c r="AD44" s="90"/>
      <c r="AE44" s="90"/>
      <c r="AF44" s="90"/>
      <c r="AG44" s="90"/>
      <c r="AH44" s="97">
        <v>0.3</v>
      </c>
      <c r="AI44" s="90"/>
      <c r="AJ44" s="90"/>
      <c r="AK44" s="94"/>
    </row>
    <row r="45" spans="1:37" ht="30" x14ac:dyDescent="0.25">
      <c r="A45" s="566"/>
      <c r="B45" s="89" t="s">
        <v>502</v>
      </c>
      <c r="C45" s="90">
        <v>2</v>
      </c>
      <c r="D45" s="256" t="s">
        <v>713</v>
      </c>
      <c r="E45" s="101" t="s">
        <v>255</v>
      </c>
      <c r="F45" s="89" t="s">
        <v>503</v>
      </c>
      <c r="G45" s="99" t="s">
        <v>331</v>
      </c>
      <c r="H45" s="99" t="s">
        <v>332</v>
      </c>
      <c r="I45" s="99" t="s">
        <v>333</v>
      </c>
      <c r="J45" s="101" t="s">
        <v>113</v>
      </c>
      <c r="K45" s="99" t="s">
        <v>334</v>
      </c>
      <c r="L45" s="101" t="s">
        <v>111</v>
      </c>
      <c r="M45" s="99" t="s">
        <v>316</v>
      </c>
      <c r="N45" s="91" t="s">
        <v>504</v>
      </c>
      <c r="O45" s="99" t="s">
        <v>336</v>
      </c>
      <c r="P45" s="99" t="s">
        <v>505</v>
      </c>
      <c r="Q45" s="101" t="s">
        <v>506</v>
      </c>
      <c r="R45" s="101" t="s">
        <v>507</v>
      </c>
      <c r="S45" s="102">
        <v>0</v>
      </c>
      <c r="T45" s="96">
        <v>45169</v>
      </c>
      <c r="U45" s="90" t="s">
        <v>508</v>
      </c>
      <c r="V45" s="99" t="s">
        <v>509</v>
      </c>
      <c r="W45" s="99" t="s">
        <v>510</v>
      </c>
      <c r="X45" s="97">
        <v>0</v>
      </c>
      <c r="Y45" s="97">
        <v>1</v>
      </c>
      <c r="Z45" s="90"/>
      <c r="AA45" s="97">
        <v>1</v>
      </c>
      <c r="AB45" s="90"/>
      <c r="AC45" s="90"/>
      <c r="AD45" s="90"/>
      <c r="AE45" s="90"/>
      <c r="AF45" s="90"/>
      <c r="AG45" s="97"/>
      <c r="AH45" s="97">
        <v>1</v>
      </c>
      <c r="AI45" s="90"/>
      <c r="AJ45" s="90"/>
      <c r="AK45" s="94"/>
    </row>
    <row r="46" spans="1:37" ht="30" x14ac:dyDescent="0.25">
      <c r="A46" s="566"/>
      <c r="B46" s="89" t="s">
        <v>511</v>
      </c>
      <c r="C46" s="90">
        <v>2</v>
      </c>
      <c r="D46" s="256" t="s">
        <v>714</v>
      </c>
      <c r="E46" s="91" t="s">
        <v>256</v>
      </c>
      <c r="F46" s="92" t="s">
        <v>512</v>
      </c>
      <c r="G46" s="90" t="s">
        <v>331</v>
      </c>
      <c r="H46" s="90" t="s">
        <v>332</v>
      </c>
      <c r="I46" s="90" t="s">
        <v>333</v>
      </c>
      <c r="J46" s="91" t="s">
        <v>175</v>
      </c>
      <c r="K46" s="90" t="s">
        <v>334</v>
      </c>
      <c r="L46" s="91" t="s">
        <v>97</v>
      </c>
      <c r="M46" s="93" t="s">
        <v>316</v>
      </c>
      <c r="N46" s="93" t="s">
        <v>504</v>
      </c>
      <c r="O46" s="90" t="s">
        <v>336</v>
      </c>
      <c r="P46" s="90" t="s">
        <v>337</v>
      </c>
      <c r="Q46" s="91" t="s">
        <v>513</v>
      </c>
      <c r="R46" s="101" t="s">
        <v>514</v>
      </c>
      <c r="S46" s="97">
        <v>0.79</v>
      </c>
      <c r="T46" s="96">
        <v>45169</v>
      </c>
      <c r="U46" s="90" t="s">
        <v>340</v>
      </c>
      <c r="V46" s="90" t="s">
        <v>341</v>
      </c>
      <c r="W46" s="90" t="s">
        <v>342</v>
      </c>
      <c r="X46" s="97">
        <v>0.79</v>
      </c>
      <c r="Y46" s="97">
        <v>1</v>
      </c>
      <c r="Z46" s="90"/>
      <c r="AA46" s="90"/>
      <c r="AB46" s="90"/>
      <c r="AC46" s="90"/>
      <c r="AD46" s="90"/>
      <c r="AE46" s="90"/>
      <c r="AF46" s="97">
        <v>1</v>
      </c>
      <c r="AG46" s="90"/>
      <c r="AH46" s="90"/>
      <c r="AI46" s="90"/>
      <c r="AJ46" s="90"/>
      <c r="AK46" s="94"/>
    </row>
    <row r="47" spans="1:37" ht="30" x14ac:dyDescent="0.25">
      <c r="A47" s="566"/>
      <c r="B47" s="89" t="s">
        <v>515</v>
      </c>
      <c r="C47" s="90">
        <v>2</v>
      </c>
      <c r="D47" s="256" t="s">
        <v>715</v>
      </c>
      <c r="E47" s="91" t="s">
        <v>257</v>
      </c>
      <c r="F47" s="92" t="s">
        <v>516</v>
      </c>
      <c r="G47" s="90" t="s">
        <v>331</v>
      </c>
      <c r="H47" s="90" t="s">
        <v>332</v>
      </c>
      <c r="I47" s="90" t="s">
        <v>333</v>
      </c>
      <c r="J47" s="91" t="s">
        <v>177</v>
      </c>
      <c r="K47" s="90" t="s">
        <v>334</v>
      </c>
      <c r="L47" s="91" t="s">
        <v>97</v>
      </c>
      <c r="M47" s="93" t="s">
        <v>316</v>
      </c>
      <c r="N47" s="93" t="s">
        <v>504</v>
      </c>
      <c r="O47" s="90" t="s">
        <v>336</v>
      </c>
      <c r="P47" s="90" t="s">
        <v>337</v>
      </c>
      <c r="Q47" s="91" t="s">
        <v>517</v>
      </c>
      <c r="R47" s="101" t="s">
        <v>518</v>
      </c>
      <c r="S47" s="90">
        <v>89</v>
      </c>
      <c r="T47" s="96">
        <v>45169</v>
      </c>
      <c r="U47" s="90" t="s">
        <v>368</v>
      </c>
      <c r="V47" s="90" t="s">
        <v>369</v>
      </c>
      <c r="W47" s="100" t="s">
        <v>370</v>
      </c>
      <c r="X47" s="97">
        <v>0.89</v>
      </c>
      <c r="Y47" s="97">
        <v>1</v>
      </c>
      <c r="Z47" s="90"/>
      <c r="AA47" s="90"/>
      <c r="AB47" s="90"/>
      <c r="AC47" s="90"/>
      <c r="AD47" s="90"/>
      <c r="AE47" s="90"/>
      <c r="AF47" s="97">
        <v>1</v>
      </c>
      <c r="AG47" s="90"/>
      <c r="AH47" s="90"/>
      <c r="AI47" s="90"/>
      <c r="AJ47" s="90"/>
      <c r="AK47" s="94"/>
    </row>
    <row r="48" spans="1:37" x14ac:dyDescent="0.25">
      <c r="A48" s="566"/>
      <c r="B48" s="89" t="s">
        <v>519</v>
      </c>
      <c r="C48" s="90">
        <v>2</v>
      </c>
      <c r="D48" s="256" t="s">
        <v>716</v>
      </c>
      <c r="E48" s="91" t="s">
        <v>258</v>
      </c>
      <c r="F48" s="92" t="s">
        <v>520</v>
      </c>
      <c r="G48" s="90" t="s">
        <v>521</v>
      </c>
      <c r="H48" s="90" t="s">
        <v>332</v>
      </c>
      <c r="I48" s="90" t="s">
        <v>333</v>
      </c>
      <c r="J48" s="91" t="s">
        <v>183</v>
      </c>
      <c r="K48" s="93" t="s">
        <v>334</v>
      </c>
      <c r="L48" s="91" t="s">
        <v>111</v>
      </c>
      <c r="M48" s="93" t="s">
        <v>420</v>
      </c>
      <c r="N48" s="93" t="s">
        <v>522</v>
      </c>
      <c r="O48" s="90" t="s">
        <v>336</v>
      </c>
      <c r="P48" s="90" t="s">
        <v>523</v>
      </c>
      <c r="Q48" s="91" t="s">
        <v>524</v>
      </c>
      <c r="R48" s="91" t="s">
        <v>525</v>
      </c>
      <c r="S48" s="97">
        <v>0</v>
      </c>
      <c r="T48" s="96">
        <v>45169</v>
      </c>
      <c r="U48" s="247" t="s">
        <v>526</v>
      </c>
      <c r="V48" s="90" t="s">
        <v>527</v>
      </c>
      <c r="W48" s="100" t="s">
        <v>528</v>
      </c>
      <c r="X48" s="97">
        <v>0</v>
      </c>
      <c r="Y48" s="97">
        <v>0.1</v>
      </c>
      <c r="Z48" s="90"/>
      <c r="AA48" s="90"/>
      <c r="AB48" s="90"/>
      <c r="AC48" s="90"/>
      <c r="AD48" s="90"/>
      <c r="AE48" s="90"/>
      <c r="AF48" s="97">
        <v>0.1</v>
      </c>
      <c r="AG48" s="90"/>
      <c r="AH48" s="90"/>
      <c r="AI48" s="90"/>
      <c r="AJ48" s="90"/>
      <c r="AK48" s="94"/>
    </row>
    <row r="49" spans="1:37" x14ac:dyDescent="0.25">
      <c r="A49" s="566"/>
      <c r="B49" s="89" t="s">
        <v>529</v>
      </c>
      <c r="C49" s="90">
        <v>2</v>
      </c>
      <c r="D49" s="256" t="s">
        <v>717</v>
      </c>
      <c r="E49" s="91" t="s">
        <v>259</v>
      </c>
      <c r="F49" s="92" t="s">
        <v>530</v>
      </c>
      <c r="G49" s="90" t="s">
        <v>331</v>
      </c>
      <c r="H49" s="90" t="s">
        <v>332</v>
      </c>
      <c r="I49" s="90" t="s">
        <v>333</v>
      </c>
      <c r="J49" s="91" t="s">
        <v>162</v>
      </c>
      <c r="K49" s="93" t="s">
        <v>334</v>
      </c>
      <c r="L49" s="91" t="s">
        <v>111</v>
      </c>
      <c r="M49" s="93" t="s">
        <v>316</v>
      </c>
      <c r="N49" s="93" t="s">
        <v>531</v>
      </c>
      <c r="O49" s="90"/>
      <c r="P49" s="90" t="s">
        <v>337</v>
      </c>
      <c r="Q49" s="91" t="s">
        <v>532</v>
      </c>
      <c r="R49" s="91" t="s">
        <v>533</v>
      </c>
      <c r="S49" s="97">
        <v>0.9</v>
      </c>
      <c r="T49" s="96">
        <v>45169</v>
      </c>
      <c r="U49" s="90" t="s">
        <v>368</v>
      </c>
      <c r="V49" s="90" t="s">
        <v>369</v>
      </c>
      <c r="W49" s="100" t="s">
        <v>370</v>
      </c>
      <c r="X49" s="97">
        <v>0.9</v>
      </c>
      <c r="Y49" s="97">
        <v>0.95</v>
      </c>
      <c r="Z49" s="90"/>
      <c r="AA49" s="90"/>
      <c r="AB49" s="90"/>
      <c r="AC49" s="90"/>
      <c r="AD49" s="90"/>
      <c r="AE49" s="90"/>
      <c r="AF49" s="97">
        <v>0.95</v>
      </c>
      <c r="AG49" s="90"/>
      <c r="AH49" s="90"/>
      <c r="AI49" s="90"/>
      <c r="AJ49" s="90"/>
      <c r="AK49" s="94"/>
    </row>
    <row r="50" spans="1:37" x14ac:dyDescent="0.25">
      <c r="A50" s="566"/>
      <c r="B50" s="89" t="s">
        <v>534</v>
      </c>
      <c r="C50" s="90">
        <v>2</v>
      </c>
      <c r="D50" s="90" t="s">
        <v>718</v>
      </c>
      <c r="E50" s="91" t="s">
        <v>260</v>
      </c>
      <c r="F50" s="92" t="s">
        <v>535</v>
      </c>
      <c r="G50" s="90" t="s">
        <v>521</v>
      </c>
      <c r="H50" s="90" t="s">
        <v>332</v>
      </c>
      <c r="I50" s="90" t="s">
        <v>333</v>
      </c>
      <c r="J50" s="91" t="s">
        <v>156</v>
      </c>
      <c r="K50" s="93" t="s">
        <v>334</v>
      </c>
      <c r="L50" s="91" t="s">
        <v>97</v>
      </c>
      <c r="M50" s="93" t="s">
        <v>316</v>
      </c>
      <c r="N50" s="93" t="s">
        <v>491</v>
      </c>
      <c r="O50" s="90" t="s">
        <v>336</v>
      </c>
      <c r="P50" s="90" t="s">
        <v>337</v>
      </c>
      <c r="Q50" s="91" t="s">
        <v>536</v>
      </c>
      <c r="R50" s="91" t="s">
        <v>537</v>
      </c>
      <c r="S50" s="97">
        <v>0.9</v>
      </c>
      <c r="T50" s="96">
        <v>45169</v>
      </c>
      <c r="U50" s="90" t="s">
        <v>368</v>
      </c>
      <c r="V50" s="90" t="s">
        <v>369</v>
      </c>
      <c r="W50" s="100" t="s">
        <v>370</v>
      </c>
      <c r="X50" s="97">
        <v>0.9</v>
      </c>
      <c r="Y50" s="97">
        <v>0.92</v>
      </c>
      <c r="Z50" s="90"/>
      <c r="AA50" s="90"/>
      <c r="AB50" s="90"/>
      <c r="AC50" s="90"/>
      <c r="AD50" s="90"/>
      <c r="AE50" s="90"/>
      <c r="AF50" s="97">
        <v>0.92</v>
      </c>
      <c r="AG50" s="90"/>
      <c r="AH50" s="90"/>
      <c r="AI50" s="90"/>
      <c r="AJ50" s="90"/>
      <c r="AK50" s="94"/>
    </row>
    <row r="51" spans="1:37" x14ac:dyDescent="0.25">
      <c r="A51" s="566"/>
      <c r="B51" s="89" t="s">
        <v>538</v>
      </c>
      <c r="C51" s="90">
        <v>2</v>
      </c>
      <c r="D51" s="90" t="s">
        <v>719</v>
      </c>
      <c r="E51" s="91" t="s">
        <v>261</v>
      </c>
      <c r="F51" s="103" t="s">
        <v>539</v>
      </c>
      <c r="G51" s="90" t="s">
        <v>521</v>
      </c>
      <c r="H51" s="90" t="s">
        <v>332</v>
      </c>
      <c r="I51" s="90" t="s">
        <v>333</v>
      </c>
      <c r="J51" s="91" t="s">
        <v>187</v>
      </c>
      <c r="K51" s="93" t="s">
        <v>334</v>
      </c>
      <c r="L51" s="91" t="s">
        <v>111</v>
      </c>
      <c r="M51" s="93" t="s">
        <v>420</v>
      </c>
      <c r="N51" s="93" t="s">
        <v>491</v>
      </c>
      <c r="O51" s="90" t="s">
        <v>336</v>
      </c>
      <c r="P51" s="90" t="s">
        <v>337</v>
      </c>
      <c r="Q51" s="91" t="s">
        <v>540</v>
      </c>
      <c r="R51" s="91" t="s">
        <v>541</v>
      </c>
      <c r="S51" s="97">
        <v>1</v>
      </c>
      <c r="T51" s="96">
        <v>45169</v>
      </c>
      <c r="U51" s="90" t="s">
        <v>368</v>
      </c>
      <c r="V51" s="90" t="s">
        <v>369</v>
      </c>
      <c r="W51" s="100" t="s">
        <v>370</v>
      </c>
      <c r="X51" s="97">
        <v>1</v>
      </c>
      <c r="Y51" s="97">
        <v>1</v>
      </c>
      <c r="Z51" s="97">
        <v>1</v>
      </c>
      <c r="AA51" s="90"/>
      <c r="AB51" s="90"/>
      <c r="AC51" s="90"/>
      <c r="AD51" s="90"/>
      <c r="AE51" s="90"/>
      <c r="AF51" s="97">
        <v>1</v>
      </c>
      <c r="AG51" s="90"/>
      <c r="AH51" s="90"/>
      <c r="AI51" s="90"/>
      <c r="AJ51" s="90"/>
      <c r="AK51" s="94"/>
    </row>
    <row r="52" spans="1:37" ht="24" customHeight="1" x14ac:dyDescent="0.25">
      <c r="A52" s="566"/>
      <c r="B52" s="89" t="s">
        <v>542</v>
      </c>
      <c r="C52" s="90">
        <v>2</v>
      </c>
      <c r="D52" s="90" t="s">
        <v>720</v>
      </c>
      <c r="E52" s="91" t="s">
        <v>262</v>
      </c>
      <c r="F52" s="92" t="s">
        <v>543</v>
      </c>
      <c r="G52" s="90" t="s">
        <v>521</v>
      </c>
      <c r="H52" s="90" t="s">
        <v>332</v>
      </c>
      <c r="I52" s="90" t="s">
        <v>333</v>
      </c>
      <c r="J52" s="91" t="s">
        <v>188</v>
      </c>
      <c r="K52" s="93" t="s">
        <v>334</v>
      </c>
      <c r="L52" s="91" t="s">
        <v>97</v>
      </c>
      <c r="M52" s="93" t="s">
        <v>420</v>
      </c>
      <c r="N52" s="93" t="s">
        <v>544</v>
      </c>
      <c r="O52" s="90" t="s">
        <v>336</v>
      </c>
      <c r="P52" s="90" t="s">
        <v>337</v>
      </c>
      <c r="Q52" s="91" t="s">
        <v>545</v>
      </c>
      <c r="R52" s="91" t="s">
        <v>546</v>
      </c>
      <c r="S52" s="97">
        <v>0.17</v>
      </c>
      <c r="T52" s="96">
        <v>45169</v>
      </c>
      <c r="U52" s="247" t="s">
        <v>547</v>
      </c>
      <c r="V52" s="90" t="s">
        <v>548</v>
      </c>
      <c r="W52" s="100" t="s">
        <v>549</v>
      </c>
      <c r="X52" s="97">
        <v>0.17</v>
      </c>
      <c r="Y52" s="97">
        <v>0.33</v>
      </c>
      <c r="Z52" s="90"/>
      <c r="AA52" s="90"/>
      <c r="AB52" s="90"/>
      <c r="AC52" s="90"/>
      <c r="AD52" s="90"/>
      <c r="AE52" s="90"/>
      <c r="AF52" s="90"/>
      <c r="AG52" s="90"/>
      <c r="AH52" s="90"/>
      <c r="AI52" s="90"/>
      <c r="AJ52" s="90"/>
      <c r="AK52" s="98">
        <v>0.33</v>
      </c>
    </row>
    <row r="53" spans="1:37" x14ac:dyDescent="0.25">
      <c r="A53" s="566"/>
      <c r="B53" s="89" t="s">
        <v>550</v>
      </c>
      <c r="C53" s="90">
        <v>2</v>
      </c>
      <c r="D53" s="90" t="s">
        <v>721</v>
      </c>
      <c r="E53" s="91" t="s">
        <v>195</v>
      </c>
      <c r="F53" s="92" t="s">
        <v>551</v>
      </c>
      <c r="G53" s="90" t="s">
        <v>521</v>
      </c>
      <c r="H53" s="90" t="s">
        <v>332</v>
      </c>
      <c r="I53" s="90" t="s">
        <v>333</v>
      </c>
      <c r="J53" s="91" t="s">
        <v>552</v>
      </c>
      <c r="K53" s="93" t="s">
        <v>334</v>
      </c>
      <c r="L53" s="91" t="s">
        <v>97</v>
      </c>
      <c r="M53" s="93" t="s">
        <v>310</v>
      </c>
      <c r="N53" s="93" t="s">
        <v>553</v>
      </c>
      <c r="O53" s="90" t="s">
        <v>336</v>
      </c>
      <c r="P53" s="90" t="s">
        <v>337</v>
      </c>
      <c r="Q53" s="91" t="s">
        <v>554</v>
      </c>
      <c r="R53" s="91" t="s">
        <v>555</v>
      </c>
      <c r="S53" s="97">
        <v>0.8</v>
      </c>
      <c r="T53" s="96">
        <v>45169</v>
      </c>
      <c r="U53" s="90" t="s">
        <v>368</v>
      </c>
      <c r="V53" s="90" t="s">
        <v>369</v>
      </c>
      <c r="W53" s="100" t="s">
        <v>370</v>
      </c>
      <c r="X53" s="97">
        <v>0</v>
      </c>
      <c r="Y53" s="97">
        <v>1</v>
      </c>
      <c r="Z53" s="90"/>
      <c r="AA53" s="90"/>
      <c r="AB53" s="90"/>
      <c r="AC53" s="90"/>
      <c r="AD53" s="90"/>
      <c r="AE53" s="90"/>
      <c r="AF53" s="90"/>
      <c r="AG53" s="90"/>
      <c r="AH53" s="90"/>
      <c r="AI53" s="90"/>
      <c r="AJ53" s="90"/>
      <c r="AK53" s="98">
        <v>1</v>
      </c>
    </row>
    <row r="54" spans="1:37" x14ac:dyDescent="0.25">
      <c r="A54" s="566"/>
      <c r="B54" s="89" t="s">
        <v>556</v>
      </c>
      <c r="C54" s="90">
        <v>2</v>
      </c>
      <c r="D54" s="90" t="s">
        <v>722</v>
      </c>
      <c r="E54" s="91"/>
      <c r="F54" s="92"/>
      <c r="G54" s="90"/>
      <c r="H54" s="90"/>
      <c r="I54" s="90"/>
      <c r="J54" s="91"/>
      <c r="K54" s="93"/>
      <c r="L54" s="91"/>
      <c r="M54" s="93"/>
      <c r="N54" s="93"/>
      <c r="O54" s="90"/>
      <c r="P54" s="90"/>
      <c r="Q54" s="91"/>
      <c r="R54" s="91"/>
      <c r="S54" s="90"/>
      <c r="T54" s="90"/>
      <c r="U54" s="90"/>
      <c r="V54" s="90"/>
      <c r="W54" s="90"/>
      <c r="X54" s="90"/>
      <c r="Y54" s="90"/>
      <c r="Z54" s="90"/>
      <c r="AA54" s="90"/>
      <c r="AB54" s="90"/>
      <c r="AC54" s="90"/>
      <c r="AD54" s="90"/>
      <c r="AE54" s="90"/>
      <c r="AF54" s="90"/>
      <c r="AG54" s="90"/>
      <c r="AH54" s="90"/>
      <c r="AI54" s="90"/>
      <c r="AJ54" s="90"/>
      <c r="AK54" s="94"/>
    </row>
    <row r="55" spans="1:37" ht="15.75" thickBot="1" x14ac:dyDescent="0.3">
      <c r="A55" s="567"/>
      <c r="B55" s="104" t="s">
        <v>557</v>
      </c>
      <c r="C55" s="105">
        <v>2</v>
      </c>
      <c r="D55" s="105" t="s">
        <v>723</v>
      </c>
      <c r="E55" s="106" t="s">
        <v>263</v>
      </c>
      <c r="F55" s="107" t="s">
        <v>558</v>
      </c>
      <c r="G55" s="105" t="s">
        <v>331</v>
      </c>
      <c r="H55" s="105" t="s">
        <v>332</v>
      </c>
      <c r="I55" s="105" t="s">
        <v>333</v>
      </c>
      <c r="J55" s="106" t="s">
        <v>159</v>
      </c>
      <c r="K55" s="108" t="s">
        <v>334</v>
      </c>
      <c r="L55" s="106" t="s">
        <v>97</v>
      </c>
      <c r="M55" s="108" t="s">
        <v>315</v>
      </c>
      <c r="N55" s="108" t="s">
        <v>491</v>
      </c>
      <c r="O55" s="105" t="s">
        <v>336</v>
      </c>
      <c r="P55" s="105" t="s">
        <v>337</v>
      </c>
      <c r="Q55" s="106" t="s">
        <v>559</v>
      </c>
      <c r="R55" s="106" t="s">
        <v>560</v>
      </c>
      <c r="S55" s="109">
        <v>0.92</v>
      </c>
      <c r="T55" s="110">
        <v>45169</v>
      </c>
      <c r="U55" s="105" t="s">
        <v>368</v>
      </c>
      <c r="V55" s="105" t="s">
        <v>369</v>
      </c>
      <c r="W55" s="248" t="s">
        <v>370</v>
      </c>
      <c r="X55" s="109">
        <v>0.92</v>
      </c>
      <c r="Y55" s="109">
        <v>0.95</v>
      </c>
      <c r="Z55" s="105"/>
      <c r="AA55" s="105"/>
      <c r="AB55" s="105"/>
      <c r="AC55" s="105"/>
      <c r="AD55" s="105"/>
      <c r="AE55" s="105"/>
      <c r="AF55" s="109">
        <v>0.95</v>
      </c>
      <c r="AG55" s="105"/>
      <c r="AH55" s="105"/>
      <c r="AI55" s="105"/>
      <c r="AJ55" s="105"/>
      <c r="AK55" s="111"/>
    </row>
    <row r="56" spans="1:37" ht="45" x14ac:dyDescent="0.25">
      <c r="A56" s="112" t="s">
        <v>43</v>
      </c>
      <c r="B56" s="113" t="s">
        <v>61</v>
      </c>
      <c r="C56" s="114">
        <v>3</v>
      </c>
      <c r="D56" s="114" t="s">
        <v>561</v>
      </c>
      <c r="E56" s="115"/>
      <c r="F56" s="116"/>
      <c r="G56" s="114"/>
      <c r="H56" s="114"/>
      <c r="I56" s="114"/>
      <c r="J56" s="117"/>
      <c r="K56" s="117"/>
      <c r="L56" s="117"/>
      <c r="M56" s="117"/>
      <c r="N56" s="117"/>
      <c r="O56" s="114"/>
      <c r="P56" s="114"/>
      <c r="Q56" s="115"/>
      <c r="R56" s="115"/>
      <c r="S56" s="114"/>
      <c r="T56" s="114"/>
      <c r="U56" s="114"/>
      <c r="V56" s="114"/>
      <c r="W56" s="114"/>
      <c r="X56" s="114"/>
      <c r="Y56" s="114"/>
      <c r="Z56" s="114"/>
      <c r="AA56" s="114"/>
      <c r="AB56" s="114"/>
      <c r="AC56" s="114"/>
      <c r="AD56" s="114"/>
      <c r="AE56" s="114"/>
      <c r="AF56" s="114"/>
      <c r="AG56" s="114"/>
      <c r="AH56" s="114"/>
      <c r="AI56" s="114"/>
      <c r="AJ56" s="114"/>
      <c r="AK56" s="118"/>
    </row>
    <row r="57" spans="1:37" ht="30" x14ac:dyDescent="0.25">
      <c r="A57" s="119" t="s">
        <v>44</v>
      </c>
      <c r="B57" s="120" t="s">
        <v>62</v>
      </c>
      <c r="C57" s="121">
        <v>3</v>
      </c>
      <c r="D57" s="121" t="s">
        <v>562</v>
      </c>
      <c r="E57" s="122"/>
      <c r="F57" s="123"/>
      <c r="G57" s="121"/>
      <c r="H57" s="121"/>
      <c r="I57" s="121"/>
      <c r="J57" s="124"/>
      <c r="K57" s="124"/>
      <c r="L57" s="124"/>
      <c r="M57" s="124"/>
      <c r="N57" s="124"/>
      <c r="O57" s="121"/>
      <c r="P57" s="121"/>
      <c r="Q57" s="122"/>
      <c r="R57" s="122"/>
      <c r="S57" s="121"/>
      <c r="T57" s="121"/>
      <c r="U57" s="121"/>
      <c r="V57" s="121"/>
      <c r="W57" s="121"/>
      <c r="X57" s="121"/>
      <c r="Y57" s="121"/>
      <c r="Z57" s="121"/>
      <c r="AA57" s="121"/>
      <c r="AB57" s="121"/>
      <c r="AC57" s="121"/>
      <c r="AD57" s="121"/>
      <c r="AE57" s="121"/>
      <c r="AF57" s="121"/>
      <c r="AG57" s="121"/>
      <c r="AH57" s="121"/>
      <c r="AI57" s="121"/>
      <c r="AJ57" s="121"/>
      <c r="AK57" s="125"/>
    </row>
    <row r="58" spans="1:37" x14ac:dyDescent="0.25">
      <c r="A58" s="568" t="s">
        <v>323</v>
      </c>
      <c r="B58" s="120" t="s">
        <v>663</v>
      </c>
      <c r="C58" s="121">
        <v>3</v>
      </c>
      <c r="D58" s="121" t="s">
        <v>724</v>
      </c>
      <c r="E58" s="122"/>
      <c r="F58" s="123"/>
      <c r="G58" s="121"/>
      <c r="H58" s="121"/>
      <c r="I58" s="121"/>
      <c r="J58" s="124"/>
      <c r="K58" s="124"/>
      <c r="L58" s="124"/>
      <c r="M58" s="124"/>
      <c r="N58" s="124"/>
      <c r="O58" s="121"/>
      <c r="P58" s="121"/>
      <c r="Q58" s="122"/>
      <c r="R58" s="122"/>
      <c r="S58" s="121"/>
      <c r="T58" s="121"/>
      <c r="U58" s="121"/>
      <c r="V58" s="121"/>
      <c r="W58" s="121"/>
      <c r="X58" s="121"/>
      <c r="Y58" s="121"/>
      <c r="Z58" s="121"/>
      <c r="AA58" s="121"/>
      <c r="AB58" s="121"/>
      <c r="AC58" s="121"/>
      <c r="AD58" s="121"/>
      <c r="AE58" s="121"/>
      <c r="AF58" s="121"/>
      <c r="AG58" s="121"/>
      <c r="AH58" s="121"/>
      <c r="AI58" s="121"/>
      <c r="AJ58" s="121"/>
      <c r="AK58" s="125"/>
    </row>
    <row r="59" spans="1:37" x14ac:dyDescent="0.25">
      <c r="A59" s="568"/>
      <c r="B59" s="120" t="s">
        <v>664</v>
      </c>
      <c r="C59" s="121">
        <v>3</v>
      </c>
      <c r="D59" s="121" t="s">
        <v>725</v>
      </c>
      <c r="E59" s="122"/>
      <c r="F59" s="123"/>
      <c r="G59" s="121"/>
      <c r="H59" s="121"/>
      <c r="I59" s="121"/>
      <c r="J59" s="124"/>
      <c r="K59" s="124"/>
      <c r="L59" s="124"/>
      <c r="M59" s="124"/>
      <c r="N59" s="124"/>
      <c r="O59" s="121"/>
      <c r="P59" s="121"/>
      <c r="Q59" s="122"/>
      <c r="R59" s="122"/>
      <c r="S59" s="121"/>
      <c r="T59" s="121"/>
      <c r="U59" s="121"/>
      <c r="V59" s="121"/>
      <c r="W59" s="121"/>
      <c r="X59" s="121"/>
      <c r="Y59" s="121"/>
      <c r="Z59" s="121"/>
      <c r="AA59" s="121"/>
      <c r="AB59" s="121"/>
      <c r="AC59" s="121"/>
      <c r="AD59" s="121"/>
      <c r="AE59" s="121"/>
      <c r="AF59" s="121"/>
      <c r="AG59" s="121"/>
      <c r="AH59" s="121"/>
      <c r="AI59" s="121"/>
      <c r="AJ59" s="121"/>
      <c r="AK59" s="125"/>
    </row>
    <row r="60" spans="1:37" x14ac:dyDescent="0.25">
      <c r="A60" s="568"/>
      <c r="B60" s="120" t="s">
        <v>665</v>
      </c>
      <c r="C60" s="121">
        <v>3</v>
      </c>
      <c r="D60" s="121" t="s">
        <v>726</v>
      </c>
      <c r="E60" s="122"/>
      <c r="F60" s="123"/>
      <c r="G60" s="121"/>
      <c r="H60" s="121"/>
      <c r="I60" s="121"/>
      <c r="J60" s="124"/>
      <c r="K60" s="124"/>
      <c r="L60" s="124"/>
      <c r="M60" s="124"/>
      <c r="N60" s="124"/>
      <c r="O60" s="121"/>
      <c r="P60" s="121"/>
      <c r="Q60" s="122"/>
      <c r="R60" s="122"/>
      <c r="S60" s="121"/>
      <c r="T60" s="121"/>
      <c r="U60" s="121"/>
      <c r="V60" s="121"/>
      <c r="W60" s="121"/>
      <c r="X60" s="121"/>
      <c r="Y60" s="121"/>
      <c r="Z60" s="121"/>
      <c r="AA60" s="121"/>
      <c r="AB60" s="121"/>
      <c r="AC60" s="121"/>
      <c r="AD60" s="121"/>
      <c r="AE60" s="121"/>
      <c r="AF60" s="121"/>
      <c r="AG60" s="121"/>
      <c r="AH60" s="121"/>
      <c r="AI60" s="121"/>
      <c r="AJ60" s="121"/>
      <c r="AK60" s="125"/>
    </row>
    <row r="61" spans="1:37" x14ac:dyDescent="0.25">
      <c r="A61" s="546" t="s">
        <v>46</v>
      </c>
      <c r="B61" s="120" t="s">
        <v>702</v>
      </c>
      <c r="C61" s="121">
        <v>3</v>
      </c>
      <c r="D61" s="121" t="s">
        <v>727</v>
      </c>
      <c r="E61" s="122" t="s">
        <v>734</v>
      </c>
      <c r="F61" s="123" t="s">
        <v>563</v>
      </c>
      <c r="G61" s="121" t="s">
        <v>331</v>
      </c>
      <c r="H61" s="121" t="s">
        <v>332</v>
      </c>
      <c r="I61" s="121" t="s">
        <v>450</v>
      </c>
      <c r="J61" s="124" t="s">
        <v>180</v>
      </c>
      <c r="K61" s="121" t="s">
        <v>334</v>
      </c>
      <c r="L61" s="124" t="s">
        <v>97</v>
      </c>
      <c r="M61" s="124" t="s">
        <v>316</v>
      </c>
      <c r="N61" s="124" t="s">
        <v>504</v>
      </c>
      <c r="O61" s="121" t="s">
        <v>336</v>
      </c>
      <c r="P61" s="121" t="s">
        <v>337</v>
      </c>
      <c r="Q61" s="122" t="s">
        <v>180</v>
      </c>
      <c r="R61" s="122"/>
      <c r="S61" s="121">
        <v>132</v>
      </c>
      <c r="T61" s="126">
        <v>45169</v>
      </c>
      <c r="U61" s="121">
        <v>132</v>
      </c>
      <c r="V61" s="121">
        <v>120</v>
      </c>
      <c r="W61" s="121" t="s">
        <v>564</v>
      </c>
      <c r="X61" s="121">
        <v>132</v>
      </c>
      <c r="Y61" s="121">
        <v>140</v>
      </c>
      <c r="Z61" s="121"/>
      <c r="AA61" s="121"/>
      <c r="AB61" s="121"/>
      <c r="AC61" s="121"/>
      <c r="AD61" s="121"/>
      <c r="AE61" s="121"/>
      <c r="AF61" s="121">
        <v>189</v>
      </c>
      <c r="AG61" s="121"/>
      <c r="AH61" s="121"/>
      <c r="AI61" s="121"/>
      <c r="AJ61" s="121"/>
      <c r="AK61" s="125"/>
    </row>
    <row r="62" spans="1:37" x14ac:dyDescent="0.25">
      <c r="A62" s="546"/>
      <c r="B62" s="120" t="s">
        <v>703</v>
      </c>
      <c r="C62" s="121">
        <v>3</v>
      </c>
      <c r="D62" s="121" t="s">
        <v>728</v>
      </c>
      <c r="E62" s="122" t="s">
        <v>182</v>
      </c>
      <c r="F62" s="123" t="s">
        <v>733</v>
      </c>
      <c r="G62" s="121" t="s">
        <v>331</v>
      </c>
      <c r="H62" s="121" t="s">
        <v>332</v>
      </c>
      <c r="I62" s="121" t="s">
        <v>333</v>
      </c>
      <c r="J62" s="124" t="s">
        <v>183</v>
      </c>
      <c r="K62" s="124" t="s">
        <v>334</v>
      </c>
      <c r="L62" s="124" t="s">
        <v>111</v>
      </c>
      <c r="M62" s="124" t="s">
        <v>316</v>
      </c>
      <c r="N62" s="124" t="s">
        <v>504</v>
      </c>
      <c r="O62" s="121" t="s">
        <v>336</v>
      </c>
      <c r="P62" s="121" t="s">
        <v>337</v>
      </c>
      <c r="Q62" s="122" t="s">
        <v>565</v>
      </c>
      <c r="R62" s="122" t="s">
        <v>439</v>
      </c>
      <c r="S62" s="127">
        <v>0</v>
      </c>
      <c r="T62" s="126">
        <v>45169</v>
      </c>
      <c r="U62" s="249" t="s">
        <v>566</v>
      </c>
      <c r="V62" s="121" t="s">
        <v>567</v>
      </c>
      <c r="W62" s="121" t="s">
        <v>568</v>
      </c>
      <c r="X62" s="127">
        <v>0</v>
      </c>
      <c r="Y62" s="127">
        <v>0.5</v>
      </c>
      <c r="Z62" s="121"/>
      <c r="AA62" s="121"/>
      <c r="AB62" s="121"/>
      <c r="AC62" s="121"/>
      <c r="AD62" s="121"/>
      <c r="AE62" s="121"/>
      <c r="AF62" s="127">
        <v>0.5</v>
      </c>
      <c r="AG62" s="121"/>
      <c r="AH62" s="121"/>
      <c r="AI62" s="121"/>
      <c r="AJ62" s="121"/>
      <c r="AK62" s="125"/>
    </row>
    <row r="63" spans="1:37" ht="15.75" thickBot="1" x14ac:dyDescent="0.3">
      <c r="A63" s="547"/>
      <c r="B63" s="128" t="s">
        <v>704</v>
      </c>
      <c r="C63" s="129">
        <v>3</v>
      </c>
      <c r="D63" s="129" t="s">
        <v>729</v>
      </c>
      <c r="E63" s="130" t="s">
        <v>169</v>
      </c>
      <c r="F63" s="131" t="s">
        <v>569</v>
      </c>
      <c r="G63" s="129" t="s">
        <v>331</v>
      </c>
      <c r="H63" s="129" t="s">
        <v>332</v>
      </c>
      <c r="I63" s="129" t="s">
        <v>333</v>
      </c>
      <c r="J63" s="132" t="s">
        <v>170</v>
      </c>
      <c r="K63" s="132" t="s">
        <v>334</v>
      </c>
      <c r="L63" s="132" t="s">
        <v>97</v>
      </c>
      <c r="M63" s="132" t="s">
        <v>316</v>
      </c>
      <c r="N63" s="132" t="s">
        <v>480</v>
      </c>
      <c r="O63" s="129" t="s">
        <v>336</v>
      </c>
      <c r="P63" s="129" t="s">
        <v>337</v>
      </c>
      <c r="Q63" s="130" t="s">
        <v>570</v>
      </c>
      <c r="R63" s="130" t="s">
        <v>571</v>
      </c>
      <c r="S63" s="133">
        <v>0.63</v>
      </c>
      <c r="T63" s="134">
        <v>45169</v>
      </c>
      <c r="U63" s="129" t="s">
        <v>572</v>
      </c>
      <c r="V63" s="129" t="s">
        <v>573</v>
      </c>
      <c r="W63" s="250" t="s">
        <v>574</v>
      </c>
      <c r="X63" s="133">
        <v>0.63</v>
      </c>
      <c r="Y63" s="133">
        <v>0.62</v>
      </c>
      <c r="Z63" s="129"/>
      <c r="AA63" s="129"/>
      <c r="AB63" s="129"/>
      <c r="AC63" s="129"/>
      <c r="AD63" s="129"/>
      <c r="AE63" s="129"/>
      <c r="AF63" s="133">
        <v>0.62</v>
      </c>
      <c r="AG63" s="129"/>
      <c r="AH63" s="129"/>
      <c r="AI63" s="129"/>
      <c r="AJ63" s="129"/>
      <c r="AK63" s="135"/>
    </row>
    <row r="64" spans="1:37" ht="60" x14ac:dyDescent="0.25">
      <c r="A64" s="136" t="s">
        <v>43</v>
      </c>
      <c r="B64" s="137" t="s">
        <v>77</v>
      </c>
      <c r="C64" s="138">
        <v>4</v>
      </c>
      <c r="D64" s="138" t="s">
        <v>575</v>
      </c>
      <c r="E64" s="139"/>
      <c r="F64" s="140"/>
      <c r="G64" s="138"/>
      <c r="H64" s="138"/>
      <c r="I64" s="138"/>
      <c r="J64" s="141"/>
      <c r="K64" s="141"/>
      <c r="L64" s="141"/>
      <c r="M64" s="141"/>
      <c r="N64" s="141"/>
      <c r="O64" s="138"/>
      <c r="P64" s="138"/>
      <c r="Q64" s="139"/>
      <c r="R64" s="139"/>
      <c r="S64" s="138"/>
      <c r="T64" s="138"/>
      <c r="U64" s="138"/>
      <c r="V64" s="138"/>
      <c r="W64" s="138"/>
      <c r="X64" s="138"/>
      <c r="Y64" s="138"/>
      <c r="Z64" s="138"/>
      <c r="AA64" s="138"/>
      <c r="AB64" s="138"/>
      <c r="AC64" s="138"/>
      <c r="AD64" s="138"/>
      <c r="AE64" s="138"/>
      <c r="AF64" s="138"/>
      <c r="AG64" s="138"/>
      <c r="AH64" s="138"/>
      <c r="AI64" s="138"/>
      <c r="AJ64" s="138"/>
      <c r="AK64" s="142"/>
    </row>
    <row r="65" spans="1:37" ht="30" x14ac:dyDescent="0.25">
      <c r="A65" s="155" t="s">
        <v>44</v>
      </c>
      <c r="B65" s="143" t="s">
        <v>73</v>
      </c>
      <c r="C65" s="144">
        <v>4</v>
      </c>
      <c r="D65" s="144" t="s">
        <v>576</v>
      </c>
      <c r="E65" s="145"/>
      <c r="F65" s="146"/>
      <c r="G65" s="144"/>
      <c r="H65" s="144"/>
      <c r="I65" s="144"/>
      <c r="J65" s="147"/>
      <c r="K65" s="147"/>
      <c r="L65" s="147"/>
      <c r="M65" s="147"/>
      <c r="N65" s="147"/>
      <c r="O65" s="144"/>
      <c r="P65" s="144"/>
      <c r="Q65" s="145"/>
      <c r="R65" s="145"/>
      <c r="S65" s="144"/>
      <c r="T65" s="144"/>
      <c r="U65" s="144"/>
      <c r="V65" s="144"/>
      <c r="W65" s="144"/>
      <c r="X65" s="144"/>
      <c r="Y65" s="144"/>
      <c r="Z65" s="144"/>
      <c r="AA65" s="144"/>
      <c r="AB65" s="144"/>
      <c r="AC65" s="144"/>
      <c r="AD65" s="144"/>
      <c r="AE65" s="144"/>
      <c r="AF65" s="144"/>
      <c r="AG65" s="144"/>
      <c r="AH65" s="144"/>
      <c r="AI65" s="144"/>
      <c r="AJ65" s="144"/>
      <c r="AK65" s="148"/>
    </row>
    <row r="66" spans="1:37" x14ac:dyDescent="0.25">
      <c r="A66" s="551" t="s">
        <v>323</v>
      </c>
      <c r="B66" s="143" t="s">
        <v>666</v>
      </c>
      <c r="C66" s="144">
        <v>4</v>
      </c>
      <c r="D66" s="144" t="s">
        <v>577</v>
      </c>
      <c r="E66" s="145"/>
      <c r="F66" s="146"/>
      <c r="G66" s="144"/>
      <c r="H66" s="144"/>
      <c r="I66" s="144"/>
      <c r="J66" s="147"/>
      <c r="K66" s="147"/>
      <c r="L66" s="147"/>
      <c r="M66" s="147"/>
      <c r="N66" s="147"/>
      <c r="O66" s="144"/>
      <c r="P66" s="144"/>
      <c r="Q66" s="145"/>
      <c r="R66" s="145"/>
      <c r="S66" s="144"/>
      <c r="T66" s="144"/>
      <c r="U66" s="144"/>
      <c r="V66" s="144"/>
      <c r="W66" s="144"/>
      <c r="X66" s="144"/>
      <c r="Y66" s="144"/>
      <c r="Z66" s="144"/>
      <c r="AA66" s="144"/>
      <c r="AB66" s="144"/>
      <c r="AC66" s="144"/>
      <c r="AD66" s="144"/>
      <c r="AE66" s="144"/>
      <c r="AF66" s="144"/>
      <c r="AG66" s="144"/>
      <c r="AH66" s="144"/>
      <c r="AI66" s="144"/>
      <c r="AJ66" s="144"/>
      <c r="AK66" s="148"/>
    </row>
    <row r="67" spans="1:37" x14ac:dyDescent="0.25">
      <c r="A67" s="551"/>
      <c r="B67" s="143" t="s">
        <v>667</v>
      </c>
      <c r="C67" s="144">
        <v>4</v>
      </c>
      <c r="D67" s="144" t="s">
        <v>578</v>
      </c>
      <c r="E67" s="145"/>
      <c r="F67" s="146"/>
      <c r="G67" s="144"/>
      <c r="H67" s="144"/>
      <c r="I67" s="144"/>
      <c r="J67" s="147"/>
      <c r="K67" s="147"/>
      <c r="L67" s="147"/>
      <c r="M67" s="147"/>
      <c r="N67" s="147"/>
      <c r="O67" s="144"/>
      <c r="P67" s="144"/>
      <c r="Q67" s="145"/>
      <c r="R67" s="145"/>
      <c r="S67" s="144"/>
      <c r="T67" s="144"/>
      <c r="U67" s="144"/>
      <c r="V67" s="144"/>
      <c r="W67" s="144"/>
      <c r="X67" s="144"/>
      <c r="Y67" s="144"/>
      <c r="Z67" s="144"/>
      <c r="AA67" s="144"/>
      <c r="AB67" s="144"/>
      <c r="AC67" s="144"/>
      <c r="AD67" s="144"/>
      <c r="AE67" s="144"/>
      <c r="AF67" s="144"/>
      <c r="AG67" s="144"/>
      <c r="AH67" s="144"/>
      <c r="AI67" s="144"/>
      <c r="AJ67" s="144"/>
      <c r="AK67" s="148"/>
    </row>
    <row r="68" spans="1:37" x14ac:dyDescent="0.25">
      <c r="A68" s="551"/>
      <c r="B68" s="143" t="s">
        <v>668</v>
      </c>
      <c r="C68" s="144">
        <v>4</v>
      </c>
      <c r="D68" s="144" t="s">
        <v>579</v>
      </c>
      <c r="E68" s="145"/>
      <c r="F68" s="146"/>
      <c r="G68" s="144"/>
      <c r="H68" s="144"/>
      <c r="I68" s="144"/>
      <c r="J68" s="147"/>
      <c r="K68" s="147"/>
      <c r="L68" s="147"/>
      <c r="M68" s="147"/>
      <c r="N68" s="147"/>
      <c r="O68" s="144"/>
      <c r="P68" s="144"/>
      <c r="Q68" s="145"/>
      <c r="R68" s="145"/>
      <c r="S68" s="144"/>
      <c r="T68" s="144"/>
      <c r="U68" s="144"/>
      <c r="V68" s="144"/>
      <c r="W68" s="144"/>
      <c r="X68" s="144"/>
      <c r="Y68" s="144"/>
      <c r="Z68" s="144"/>
      <c r="AA68" s="144"/>
      <c r="AB68" s="144"/>
      <c r="AC68" s="144"/>
      <c r="AD68" s="144"/>
      <c r="AE68" s="144"/>
      <c r="AF68" s="144"/>
      <c r="AG68" s="144"/>
      <c r="AH68" s="144"/>
      <c r="AI68" s="144"/>
      <c r="AJ68" s="144"/>
      <c r="AK68" s="148"/>
    </row>
    <row r="69" spans="1:37" x14ac:dyDescent="0.25">
      <c r="A69" s="551"/>
      <c r="B69" s="164" t="s">
        <v>698</v>
      </c>
      <c r="C69" s="257">
        <v>4</v>
      </c>
      <c r="D69" s="257" t="s">
        <v>697</v>
      </c>
      <c r="E69" s="258"/>
      <c r="F69" s="259"/>
      <c r="G69" s="257"/>
      <c r="H69" s="257"/>
      <c r="I69" s="257"/>
      <c r="J69" s="260"/>
      <c r="K69" s="260"/>
      <c r="L69" s="260"/>
      <c r="M69" s="260"/>
      <c r="N69" s="260"/>
      <c r="O69" s="257"/>
      <c r="P69" s="257"/>
      <c r="Q69" s="258"/>
      <c r="R69" s="258"/>
      <c r="S69" s="257"/>
      <c r="T69" s="257"/>
      <c r="U69" s="257"/>
      <c r="V69" s="257"/>
      <c r="W69" s="257"/>
      <c r="X69" s="257"/>
      <c r="Y69" s="257"/>
      <c r="Z69" s="257"/>
      <c r="AA69" s="257"/>
      <c r="AB69" s="257"/>
      <c r="AC69" s="257"/>
      <c r="AD69" s="257"/>
      <c r="AE69" s="257"/>
      <c r="AF69" s="257"/>
      <c r="AG69" s="257"/>
      <c r="AH69" s="257"/>
      <c r="AI69" s="257"/>
      <c r="AJ69" s="257"/>
      <c r="AK69" s="261"/>
    </row>
    <row r="70" spans="1:37" ht="30" x14ac:dyDescent="0.25">
      <c r="A70" s="551" t="s">
        <v>46</v>
      </c>
      <c r="B70" s="143" t="s">
        <v>705</v>
      </c>
      <c r="C70" s="144">
        <v>4</v>
      </c>
      <c r="D70" s="144" t="s">
        <v>730</v>
      </c>
      <c r="E70" s="145" t="s">
        <v>145</v>
      </c>
      <c r="F70" s="146" t="s">
        <v>580</v>
      </c>
      <c r="G70" s="144" t="s">
        <v>331</v>
      </c>
      <c r="H70" s="144" t="s">
        <v>332</v>
      </c>
      <c r="I70" s="144" t="s">
        <v>333</v>
      </c>
      <c r="J70" s="147" t="s">
        <v>146</v>
      </c>
      <c r="K70" s="147" t="s">
        <v>334</v>
      </c>
      <c r="L70" s="147" t="s">
        <v>97</v>
      </c>
      <c r="M70" s="147" t="s">
        <v>316</v>
      </c>
      <c r="N70" s="147" t="s">
        <v>581</v>
      </c>
      <c r="O70" s="144" t="s">
        <v>336</v>
      </c>
      <c r="P70" s="144" t="s">
        <v>337</v>
      </c>
      <c r="Q70" s="145" t="s">
        <v>582</v>
      </c>
      <c r="R70" s="145" t="s">
        <v>525</v>
      </c>
      <c r="S70" s="149">
        <v>0.34</v>
      </c>
      <c r="T70" s="150">
        <v>45169</v>
      </c>
      <c r="U70" s="144" t="s">
        <v>583</v>
      </c>
      <c r="V70" s="144" t="s">
        <v>584</v>
      </c>
      <c r="W70" s="251" t="s">
        <v>585</v>
      </c>
      <c r="X70" s="149">
        <v>0.34</v>
      </c>
      <c r="Y70" s="149">
        <v>0.35</v>
      </c>
      <c r="Z70" s="144"/>
      <c r="AA70" s="144"/>
      <c r="AB70" s="144"/>
      <c r="AC70" s="144"/>
      <c r="AD70" s="144"/>
      <c r="AE70" s="149">
        <v>0.35</v>
      </c>
      <c r="AF70" s="144"/>
      <c r="AG70" s="144"/>
      <c r="AH70" s="144"/>
      <c r="AI70" s="144"/>
      <c r="AJ70" s="144"/>
      <c r="AK70" s="148"/>
    </row>
    <row r="71" spans="1:37" ht="30" x14ac:dyDescent="0.25">
      <c r="A71" s="551"/>
      <c r="B71" s="143" t="s">
        <v>706</v>
      </c>
      <c r="C71" s="144">
        <v>4</v>
      </c>
      <c r="D71" s="144" t="s">
        <v>586</v>
      </c>
      <c r="E71" s="145" t="s">
        <v>151</v>
      </c>
      <c r="F71" s="146" t="s">
        <v>580</v>
      </c>
      <c r="G71" s="144" t="s">
        <v>331</v>
      </c>
      <c r="H71" s="144" t="s">
        <v>332</v>
      </c>
      <c r="I71" s="144" t="s">
        <v>333</v>
      </c>
      <c r="J71" s="147" t="s">
        <v>152</v>
      </c>
      <c r="K71" s="147" t="s">
        <v>334</v>
      </c>
      <c r="L71" s="147" t="s">
        <v>97</v>
      </c>
      <c r="M71" s="147" t="s">
        <v>316</v>
      </c>
      <c r="N71" s="147" t="s">
        <v>581</v>
      </c>
      <c r="O71" s="144" t="s">
        <v>336</v>
      </c>
      <c r="P71" s="144" t="s">
        <v>337</v>
      </c>
      <c r="Q71" s="145" t="s">
        <v>587</v>
      </c>
      <c r="R71" s="145" t="s">
        <v>525</v>
      </c>
      <c r="S71" s="149">
        <v>0.35</v>
      </c>
      <c r="T71" s="150">
        <v>45169</v>
      </c>
      <c r="U71" s="144" t="s">
        <v>583</v>
      </c>
      <c r="V71" s="144" t="s">
        <v>584</v>
      </c>
      <c r="W71" s="251" t="s">
        <v>585</v>
      </c>
      <c r="X71" s="149">
        <v>0.35</v>
      </c>
      <c r="Y71" s="149">
        <v>0.35</v>
      </c>
      <c r="Z71" s="144"/>
      <c r="AA71" s="144"/>
      <c r="AB71" s="144"/>
      <c r="AC71" s="144"/>
      <c r="AD71" s="144"/>
      <c r="AE71" s="149">
        <v>0.35</v>
      </c>
      <c r="AF71" s="144"/>
      <c r="AG71" s="144"/>
      <c r="AH71" s="144"/>
      <c r="AI71" s="144"/>
      <c r="AJ71" s="144"/>
      <c r="AK71" s="148"/>
    </row>
    <row r="72" spans="1:37" ht="30" x14ac:dyDescent="0.25">
      <c r="A72" s="551"/>
      <c r="B72" s="143" t="s">
        <v>707</v>
      </c>
      <c r="C72" s="144">
        <v>4</v>
      </c>
      <c r="D72" s="144" t="s">
        <v>588</v>
      </c>
      <c r="E72" s="145" t="s">
        <v>145</v>
      </c>
      <c r="F72" s="146" t="s">
        <v>580</v>
      </c>
      <c r="G72" s="144" t="s">
        <v>331</v>
      </c>
      <c r="H72" s="144" t="s">
        <v>332</v>
      </c>
      <c r="I72" s="144" t="s">
        <v>333</v>
      </c>
      <c r="J72" s="147" t="s">
        <v>146</v>
      </c>
      <c r="K72" s="147" t="s">
        <v>334</v>
      </c>
      <c r="L72" s="147" t="s">
        <v>97</v>
      </c>
      <c r="M72" s="147" t="s">
        <v>316</v>
      </c>
      <c r="N72" s="147" t="s">
        <v>581</v>
      </c>
      <c r="O72" s="144" t="s">
        <v>336</v>
      </c>
      <c r="P72" s="144" t="s">
        <v>337</v>
      </c>
      <c r="Q72" s="145" t="s">
        <v>589</v>
      </c>
      <c r="R72" s="145" t="s">
        <v>525</v>
      </c>
      <c r="S72" s="149">
        <v>0.34</v>
      </c>
      <c r="T72" s="150">
        <v>45169</v>
      </c>
      <c r="U72" s="144" t="s">
        <v>583</v>
      </c>
      <c r="V72" s="144" t="s">
        <v>584</v>
      </c>
      <c r="W72" s="251" t="s">
        <v>585</v>
      </c>
      <c r="X72" s="149">
        <v>0.34</v>
      </c>
      <c r="Y72" s="149">
        <v>0.35</v>
      </c>
      <c r="Z72" s="144"/>
      <c r="AA72" s="144"/>
      <c r="AB72" s="144"/>
      <c r="AC72" s="144"/>
      <c r="AD72" s="144"/>
      <c r="AE72" s="149">
        <v>0.35</v>
      </c>
      <c r="AF72" s="144"/>
      <c r="AG72" s="144"/>
      <c r="AH72" s="144"/>
      <c r="AI72" s="144"/>
      <c r="AJ72" s="144"/>
      <c r="AK72" s="148"/>
    </row>
    <row r="73" spans="1:37" ht="30" x14ac:dyDescent="0.25">
      <c r="A73" s="551"/>
      <c r="B73" s="143" t="s">
        <v>708</v>
      </c>
      <c r="C73" s="144">
        <v>4</v>
      </c>
      <c r="D73" s="144" t="s">
        <v>590</v>
      </c>
      <c r="E73" s="145" t="s">
        <v>151</v>
      </c>
      <c r="F73" s="146" t="s">
        <v>580</v>
      </c>
      <c r="G73" s="144" t="s">
        <v>331</v>
      </c>
      <c r="H73" s="144" t="s">
        <v>332</v>
      </c>
      <c r="I73" s="144" t="s">
        <v>333</v>
      </c>
      <c r="J73" s="147" t="s">
        <v>152</v>
      </c>
      <c r="K73" s="147" t="s">
        <v>334</v>
      </c>
      <c r="L73" s="147" t="s">
        <v>97</v>
      </c>
      <c r="M73" s="147" t="s">
        <v>316</v>
      </c>
      <c r="N73" s="147" t="s">
        <v>581</v>
      </c>
      <c r="O73" s="144" t="s">
        <v>336</v>
      </c>
      <c r="P73" s="144" t="s">
        <v>337</v>
      </c>
      <c r="Q73" s="145" t="s">
        <v>587</v>
      </c>
      <c r="R73" s="145" t="s">
        <v>525</v>
      </c>
      <c r="S73" s="149">
        <v>0.35</v>
      </c>
      <c r="T73" s="150">
        <v>45169</v>
      </c>
      <c r="U73" s="144" t="s">
        <v>583</v>
      </c>
      <c r="V73" s="144" t="s">
        <v>584</v>
      </c>
      <c r="W73" s="251" t="s">
        <v>585</v>
      </c>
      <c r="X73" s="149">
        <v>0.35</v>
      </c>
      <c r="Y73" s="149">
        <v>0.35</v>
      </c>
      <c r="Z73" s="144"/>
      <c r="AA73" s="144"/>
      <c r="AB73" s="144"/>
      <c r="AC73" s="144"/>
      <c r="AD73" s="144"/>
      <c r="AE73" s="149">
        <v>0.35</v>
      </c>
      <c r="AF73" s="144"/>
      <c r="AG73" s="144"/>
      <c r="AH73" s="144"/>
      <c r="AI73" s="144"/>
      <c r="AJ73" s="144"/>
      <c r="AK73" s="148"/>
    </row>
    <row r="74" spans="1:37" x14ac:dyDescent="0.25">
      <c r="A74" s="551"/>
      <c r="B74" s="143" t="s">
        <v>709</v>
      </c>
      <c r="C74" s="144">
        <v>4</v>
      </c>
      <c r="D74" s="144" t="s">
        <v>731</v>
      </c>
      <c r="E74" s="145" t="s">
        <v>735</v>
      </c>
      <c r="F74" s="146"/>
      <c r="G74" s="144" t="s">
        <v>331</v>
      </c>
      <c r="H74" s="144" t="s">
        <v>332</v>
      </c>
      <c r="I74" s="144" t="s">
        <v>333</v>
      </c>
      <c r="J74" s="147" t="s">
        <v>166</v>
      </c>
      <c r="K74" s="147" t="s">
        <v>334</v>
      </c>
      <c r="L74" s="147" t="s">
        <v>591</v>
      </c>
      <c r="M74" s="147" t="s">
        <v>316</v>
      </c>
      <c r="N74" s="147" t="s">
        <v>531</v>
      </c>
      <c r="O74" s="144" t="s">
        <v>336</v>
      </c>
      <c r="P74" s="144" t="s">
        <v>337</v>
      </c>
      <c r="Q74" s="145" t="s">
        <v>592</v>
      </c>
      <c r="R74" s="145" t="s">
        <v>593</v>
      </c>
      <c r="S74" s="149">
        <v>0.7</v>
      </c>
      <c r="T74" s="150">
        <v>45169</v>
      </c>
      <c r="U74" s="144" t="s">
        <v>594</v>
      </c>
      <c r="V74" s="144" t="s">
        <v>595</v>
      </c>
      <c r="W74" s="251" t="s">
        <v>596</v>
      </c>
      <c r="X74" s="149">
        <v>0.7</v>
      </c>
      <c r="Y74" s="149">
        <v>0.75</v>
      </c>
      <c r="Z74" s="144"/>
      <c r="AA74" s="144"/>
      <c r="AB74" s="144"/>
      <c r="AC74" s="144"/>
      <c r="AD74" s="144"/>
      <c r="AE74" s="149">
        <v>0.75</v>
      </c>
      <c r="AF74" s="144"/>
      <c r="AG74" s="144"/>
      <c r="AH74" s="144"/>
      <c r="AI74" s="144"/>
      <c r="AJ74" s="144"/>
      <c r="AK74" s="148"/>
    </row>
    <row r="75" spans="1:37" ht="15.75" thickBot="1" x14ac:dyDescent="0.3">
      <c r="A75" s="554"/>
      <c r="B75" s="262" t="s">
        <v>710</v>
      </c>
      <c r="C75" s="263"/>
      <c r="D75" s="263" t="s">
        <v>732</v>
      </c>
      <c r="E75" s="241"/>
      <c r="F75" s="242"/>
      <c r="G75" s="243"/>
      <c r="H75" s="243"/>
      <c r="I75" s="242"/>
      <c r="J75" s="242"/>
      <c r="K75" s="242"/>
      <c r="L75" s="242"/>
      <c r="M75" s="242"/>
      <c r="N75" s="242"/>
      <c r="O75" s="242"/>
      <c r="P75" s="243"/>
      <c r="Q75" s="255"/>
      <c r="R75" s="255"/>
      <c r="S75" s="243"/>
      <c r="T75" s="243"/>
      <c r="U75" s="243"/>
      <c r="V75" s="243"/>
      <c r="W75" s="243"/>
      <c r="X75" s="242"/>
      <c r="Y75" s="242"/>
      <c r="Z75" s="242"/>
      <c r="AA75" s="242"/>
      <c r="AB75" s="242"/>
      <c r="AC75" s="242"/>
      <c r="AD75" s="242"/>
      <c r="AE75" s="242"/>
      <c r="AF75" s="242"/>
      <c r="AG75" s="242"/>
      <c r="AH75" s="242"/>
      <c r="AI75" s="242"/>
      <c r="AJ75" s="242"/>
      <c r="AK75" s="244"/>
    </row>
  </sheetData>
  <autoFilter ref="A10:AK74" xr:uid="{00000000-0009-0000-0000-000002000000}"/>
  <mergeCells count="21">
    <mergeCell ref="A66:A69"/>
    <mergeCell ref="A4:E4"/>
    <mergeCell ref="A70:A75"/>
    <mergeCell ref="Z8:AK8"/>
    <mergeCell ref="A8:C8"/>
    <mergeCell ref="D8:R8"/>
    <mergeCell ref="S8:T8"/>
    <mergeCell ref="U8:W8"/>
    <mergeCell ref="X8:Y8"/>
    <mergeCell ref="A13:A16"/>
    <mergeCell ref="A17:A38"/>
    <mergeCell ref="A41:A42"/>
    <mergeCell ref="A43:A55"/>
    <mergeCell ref="A58:A60"/>
    <mergeCell ref="A5:E5"/>
    <mergeCell ref="A6:E6"/>
    <mergeCell ref="A61:A63"/>
    <mergeCell ref="Z9:AB9"/>
    <mergeCell ref="AC9:AE9"/>
    <mergeCell ref="AF9:AH9"/>
    <mergeCell ref="AI9:AK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C4315-6B1C-4F4E-81F5-F88ABD0F4BB7}">
  <dimension ref="A1:AJ991"/>
  <sheetViews>
    <sheetView tabSelected="1" workbookViewId="0">
      <selection activeCell="H17" sqref="H17"/>
    </sheetView>
  </sheetViews>
  <sheetFormatPr baseColWidth="10" defaultColWidth="9.140625" defaultRowHeight="15" x14ac:dyDescent="0.25"/>
  <cols>
    <col min="1" max="1" width="13.5703125" customWidth="1"/>
    <col min="2" max="2" width="9.140625" customWidth="1"/>
    <col min="3" max="3" width="9.140625" style="151"/>
    <col min="5" max="5" width="22" customWidth="1"/>
    <col min="6" max="6" width="13.28515625" customWidth="1"/>
    <col min="8" max="8" width="18.5703125" customWidth="1"/>
    <col min="10" max="10" width="15.7109375" bestFit="1" customWidth="1"/>
    <col min="11" max="16" width="9.140625" customWidth="1"/>
    <col min="17" max="17" width="13.28515625" customWidth="1"/>
    <col min="23" max="28" width="10.140625" customWidth="1"/>
    <col min="29" max="29" width="27.5703125" bestFit="1" customWidth="1"/>
    <col min="30" max="30" width="18.28515625" customWidth="1"/>
  </cols>
  <sheetData>
    <row r="1" spans="1:36" ht="8.25" customHeight="1" x14ac:dyDescent="0.25">
      <c r="A1" s="638"/>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row>
    <row r="2" spans="1:36" ht="6" customHeight="1" x14ac:dyDescent="0.25">
      <c r="A2" s="639" t="s">
        <v>762</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row>
    <row r="3" spans="1:36" ht="3.75" customHeight="1" x14ac:dyDescent="0.25">
      <c r="A3" s="639"/>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row>
    <row r="4" spans="1:36" ht="4.5" customHeight="1" x14ac:dyDescent="0.25">
      <c r="A4" s="639"/>
      <c r="B4" s="639"/>
      <c r="C4" s="639"/>
      <c r="D4" s="639"/>
      <c r="E4" s="639"/>
      <c r="F4" s="639"/>
      <c r="G4" s="639"/>
      <c r="H4" s="639"/>
      <c r="I4" s="639"/>
      <c r="J4" s="639"/>
      <c r="K4" s="639"/>
      <c r="L4" s="639"/>
      <c r="M4" s="639"/>
      <c r="N4" s="639"/>
      <c r="O4" s="639"/>
      <c r="P4" s="639"/>
      <c r="Q4" s="639"/>
      <c r="R4" s="639"/>
      <c r="S4" s="639"/>
      <c r="T4" s="639"/>
      <c r="U4" s="639"/>
      <c r="V4" s="639"/>
      <c r="W4" s="639"/>
      <c r="X4" s="639"/>
      <c r="Y4" s="639"/>
      <c r="Z4" s="639"/>
      <c r="AA4" s="639"/>
      <c r="AB4" s="639"/>
      <c r="AC4" s="639"/>
    </row>
    <row r="5" spans="1:36" ht="9.75" customHeight="1" x14ac:dyDescent="0.25">
      <c r="A5" s="639"/>
      <c r="B5" s="639"/>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row>
    <row r="6" spans="1:36" ht="6" customHeight="1" x14ac:dyDescent="0.25">
      <c r="A6" s="639"/>
      <c r="B6" s="639"/>
      <c r="C6" s="639"/>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9"/>
    </row>
    <row r="7" spans="1:36" s="309" customFormat="1" ht="32.25" customHeight="1" x14ac:dyDescent="0.25">
      <c r="A7" s="640" t="s">
        <v>763</v>
      </c>
      <c r="B7" s="640"/>
      <c r="C7" s="640"/>
      <c r="D7" s="640"/>
      <c r="E7" s="640"/>
      <c r="F7" s="640"/>
      <c r="G7" s="640"/>
      <c r="H7" s="640"/>
      <c r="I7" s="640"/>
      <c r="J7" s="640"/>
      <c r="K7" s="640"/>
      <c r="L7" s="640"/>
      <c r="M7" s="640"/>
      <c r="N7" s="640"/>
      <c r="O7" s="640"/>
      <c r="P7" s="640"/>
      <c r="Q7" s="640"/>
      <c r="R7" s="640"/>
      <c r="S7" s="640"/>
      <c r="T7" s="640"/>
      <c r="U7" s="640"/>
      <c r="V7" s="640"/>
      <c r="W7" s="640"/>
      <c r="X7" s="640"/>
      <c r="Y7" s="640"/>
      <c r="Z7" s="640"/>
      <c r="AA7" s="640"/>
      <c r="AB7" s="640"/>
      <c r="AC7" s="640"/>
    </row>
    <row r="8" spans="1:36" s="309" customFormat="1" ht="18" customHeight="1" x14ac:dyDescent="0.25">
      <c r="A8" s="641" t="s">
        <v>764</v>
      </c>
      <c r="B8" s="641"/>
      <c r="C8" s="641"/>
      <c r="D8" s="641"/>
      <c r="E8" s="641"/>
      <c r="F8" s="641"/>
      <c r="G8" s="641"/>
      <c r="H8" s="641"/>
      <c r="I8" s="641"/>
      <c r="J8" s="641"/>
      <c r="K8" s="641"/>
      <c r="L8" s="641"/>
      <c r="M8" s="641"/>
      <c r="N8" s="641"/>
      <c r="O8" s="641"/>
      <c r="P8" s="641"/>
      <c r="Q8" s="641"/>
      <c r="R8" s="641"/>
      <c r="S8" s="641"/>
      <c r="T8" s="641"/>
      <c r="U8" s="641"/>
      <c r="V8" s="641"/>
      <c r="W8" s="641"/>
      <c r="X8" s="641"/>
      <c r="Y8" s="641"/>
      <c r="Z8" s="641"/>
      <c r="AA8" s="641"/>
      <c r="AB8" s="641"/>
      <c r="AC8" s="641"/>
    </row>
    <row r="9" spans="1:36" s="309" customFormat="1" ht="3" customHeight="1" x14ac:dyDescent="0.25">
      <c r="A9" s="310">
        <v>6</v>
      </c>
      <c r="B9" s="310"/>
      <c r="C9" s="310"/>
      <c r="D9" s="310">
        <v>89</v>
      </c>
      <c r="E9" s="310">
        <v>102</v>
      </c>
      <c r="F9" s="311"/>
      <c r="G9" s="311"/>
      <c r="H9" s="311"/>
      <c r="I9" s="311"/>
      <c r="J9" s="312"/>
      <c r="K9" s="312"/>
      <c r="L9" s="312"/>
      <c r="M9" s="312"/>
      <c r="N9" s="311"/>
      <c r="O9" s="311"/>
      <c r="P9" s="311"/>
      <c r="Q9" s="311"/>
    </row>
    <row r="10" spans="1:36" ht="32.25" customHeight="1" x14ac:dyDescent="0.25">
      <c r="A10" s="628" t="s">
        <v>765</v>
      </c>
      <c r="B10" s="628" t="s">
        <v>766</v>
      </c>
      <c r="C10" s="628" t="s">
        <v>767</v>
      </c>
      <c r="D10" s="628" t="s">
        <v>768</v>
      </c>
      <c r="E10" s="628" t="s">
        <v>24</v>
      </c>
      <c r="F10" s="628" t="s">
        <v>769</v>
      </c>
      <c r="G10" s="628" t="s">
        <v>767</v>
      </c>
      <c r="H10" s="628" t="s">
        <v>293</v>
      </c>
      <c r="I10" s="625" t="s">
        <v>770</v>
      </c>
      <c r="J10" s="627" t="s">
        <v>771</v>
      </c>
      <c r="K10" s="628" t="s">
        <v>772</v>
      </c>
      <c r="L10" s="628" t="s">
        <v>773</v>
      </c>
      <c r="M10" s="628" t="s">
        <v>774</v>
      </c>
      <c r="N10" s="628" t="s">
        <v>775</v>
      </c>
      <c r="O10" s="628" t="s">
        <v>776</v>
      </c>
      <c r="P10" s="628" t="s">
        <v>777</v>
      </c>
      <c r="Q10" s="628" t="s">
        <v>778</v>
      </c>
      <c r="R10" s="628" t="s">
        <v>779</v>
      </c>
      <c r="S10" s="642" t="s">
        <v>780</v>
      </c>
      <c r="T10" s="644" t="s">
        <v>781</v>
      </c>
      <c r="U10" s="642" t="s">
        <v>782</v>
      </c>
      <c r="V10" s="642" t="s">
        <v>783</v>
      </c>
      <c r="W10" s="646" t="s">
        <v>1449</v>
      </c>
      <c r="X10" s="636" t="s">
        <v>1450</v>
      </c>
      <c r="Y10" s="636" t="s">
        <v>1451</v>
      </c>
      <c r="Z10" s="636" t="s">
        <v>1453</v>
      </c>
      <c r="AA10" s="636" t="s">
        <v>1452</v>
      </c>
      <c r="AB10" s="636" t="s">
        <v>1454</v>
      </c>
      <c r="AC10" s="627" t="s">
        <v>784</v>
      </c>
    </row>
    <row r="11" spans="1:36" ht="12.75" customHeight="1" x14ac:dyDescent="0.25">
      <c r="A11" s="628"/>
      <c r="B11" s="628"/>
      <c r="C11" s="628"/>
      <c r="D11" s="628"/>
      <c r="E11" s="628"/>
      <c r="F11" s="628"/>
      <c r="G11" s="628"/>
      <c r="H11" s="628"/>
      <c r="I11" s="626"/>
      <c r="J11" s="627"/>
      <c r="K11" s="628"/>
      <c r="L11" s="628"/>
      <c r="M11" s="628"/>
      <c r="N11" s="628"/>
      <c r="O11" s="628"/>
      <c r="P11" s="628"/>
      <c r="Q11" s="628"/>
      <c r="R11" s="643"/>
      <c r="S11" s="643"/>
      <c r="T11" s="645"/>
      <c r="U11" s="643"/>
      <c r="V11" s="643"/>
      <c r="W11" s="647"/>
      <c r="X11" s="637"/>
      <c r="Y11" s="637"/>
      <c r="Z11" s="637"/>
      <c r="AA11" s="637"/>
      <c r="AB11" s="637"/>
      <c r="AC11" s="627"/>
    </row>
    <row r="12" spans="1:36" ht="41.25" customHeight="1" x14ac:dyDescent="0.25">
      <c r="A12" s="622" t="s">
        <v>785</v>
      </c>
      <c r="B12" s="635" t="s">
        <v>786</v>
      </c>
      <c r="C12" s="313" t="s">
        <v>787</v>
      </c>
      <c r="D12" s="314" t="s">
        <v>788</v>
      </c>
      <c r="E12" s="315" t="s">
        <v>789</v>
      </c>
      <c r="F12" s="315" t="s">
        <v>790</v>
      </c>
      <c r="G12" s="316">
        <v>1</v>
      </c>
      <c r="H12" s="315" t="s">
        <v>791</v>
      </c>
      <c r="I12" s="317" t="s">
        <v>792</v>
      </c>
      <c r="J12" s="318" t="s">
        <v>640</v>
      </c>
      <c r="K12" s="318">
        <v>1</v>
      </c>
      <c r="L12" s="318">
        <v>1</v>
      </c>
      <c r="M12" s="318">
        <v>1</v>
      </c>
      <c r="N12" s="318">
        <v>1</v>
      </c>
      <c r="O12" s="318">
        <v>1</v>
      </c>
      <c r="P12" s="318">
        <v>1</v>
      </c>
      <c r="Q12" s="319">
        <v>1</v>
      </c>
      <c r="R12" s="320">
        <v>1</v>
      </c>
      <c r="S12" s="320">
        <v>1</v>
      </c>
      <c r="T12" s="320">
        <v>1</v>
      </c>
      <c r="U12" s="321"/>
      <c r="V12" s="321"/>
      <c r="W12" s="321"/>
      <c r="X12" s="321"/>
      <c r="Y12" s="321"/>
      <c r="Z12" s="321"/>
      <c r="AA12" s="321"/>
      <c r="AB12" s="321"/>
      <c r="AC12" s="322" t="s">
        <v>793</v>
      </c>
    </row>
    <row r="13" spans="1:36" ht="41.25" customHeight="1" x14ac:dyDescent="0.25">
      <c r="A13" s="622"/>
      <c r="B13" s="635"/>
      <c r="C13" s="323" t="s">
        <v>794</v>
      </c>
      <c r="D13" s="314" t="s">
        <v>795</v>
      </c>
      <c r="E13" s="324" t="s">
        <v>796</v>
      </c>
      <c r="F13" s="324" t="s">
        <v>796</v>
      </c>
      <c r="G13" s="325">
        <v>2</v>
      </c>
      <c r="H13" s="324" t="s">
        <v>797</v>
      </c>
      <c r="I13" s="326" t="s">
        <v>792</v>
      </c>
      <c r="J13" s="317" t="s">
        <v>640</v>
      </c>
      <c r="K13" s="327">
        <v>0</v>
      </c>
      <c r="L13" s="327">
        <v>0</v>
      </c>
      <c r="M13" s="327">
        <v>0</v>
      </c>
      <c r="N13" s="327">
        <v>0</v>
      </c>
      <c r="O13" s="327">
        <v>0</v>
      </c>
      <c r="P13" s="327">
        <v>2</v>
      </c>
      <c r="Q13" s="328">
        <v>0</v>
      </c>
      <c r="R13" s="329">
        <v>2</v>
      </c>
      <c r="S13" s="329">
        <v>0</v>
      </c>
      <c r="T13" s="330">
        <v>0</v>
      </c>
      <c r="U13" s="331"/>
      <c r="V13" s="331"/>
      <c r="W13" s="331"/>
      <c r="X13" s="331"/>
      <c r="Y13" s="331"/>
      <c r="Z13" s="331"/>
      <c r="AA13" s="331"/>
      <c r="AB13" s="331"/>
      <c r="AC13" s="322" t="s">
        <v>798</v>
      </c>
      <c r="AD13" s="600" t="s">
        <v>799</v>
      </c>
      <c r="AE13" s="601"/>
      <c r="AF13" s="601"/>
      <c r="AG13" s="601"/>
      <c r="AH13" s="601"/>
      <c r="AI13" s="601"/>
      <c r="AJ13" s="601"/>
    </row>
    <row r="14" spans="1:36" ht="49.5" customHeight="1" x14ac:dyDescent="0.25">
      <c r="A14" s="622"/>
      <c r="B14" s="635"/>
      <c r="C14" s="633" t="s">
        <v>800</v>
      </c>
      <c r="D14" s="634" t="s">
        <v>801</v>
      </c>
      <c r="E14" s="324" t="s">
        <v>802</v>
      </c>
      <c r="F14" s="324" t="s">
        <v>803</v>
      </c>
      <c r="G14" s="325">
        <v>3</v>
      </c>
      <c r="H14" s="324" t="s">
        <v>804</v>
      </c>
      <c r="I14" s="326" t="s">
        <v>805</v>
      </c>
      <c r="J14" s="332" t="s">
        <v>640</v>
      </c>
      <c r="K14" s="333">
        <v>0.5</v>
      </c>
      <c r="L14" s="333" t="s">
        <v>806</v>
      </c>
      <c r="M14" s="333" t="s">
        <v>806</v>
      </c>
      <c r="N14" s="333" t="s">
        <v>807</v>
      </c>
      <c r="O14" s="333">
        <v>0</v>
      </c>
      <c r="P14" s="333" t="s">
        <v>807</v>
      </c>
      <c r="Q14" s="334">
        <v>0</v>
      </c>
      <c r="R14" s="335">
        <v>0.33</v>
      </c>
      <c r="S14" s="329" t="s">
        <v>808</v>
      </c>
      <c r="T14" s="330">
        <v>0</v>
      </c>
      <c r="U14" s="331"/>
      <c r="V14" s="331"/>
      <c r="W14" s="331"/>
      <c r="X14" s="331"/>
      <c r="Y14" s="331"/>
      <c r="Z14" s="331"/>
      <c r="AA14" s="331"/>
      <c r="AB14" s="331"/>
      <c r="AC14" s="322" t="s">
        <v>798</v>
      </c>
      <c r="AD14" s="590" t="s">
        <v>809</v>
      </c>
      <c r="AE14" s="591"/>
      <c r="AF14" s="591"/>
      <c r="AG14" s="591"/>
      <c r="AH14" s="591"/>
      <c r="AI14" s="591"/>
      <c r="AJ14" s="591"/>
    </row>
    <row r="15" spans="1:36" ht="64.5" customHeight="1" x14ac:dyDescent="0.25">
      <c r="A15" s="622"/>
      <c r="B15" s="635"/>
      <c r="C15" s="633"/>
      <c r="D15" s="634"/>
      <c r="E15" s="324" t="s">
        <v>810</v>
      </c>
      <c r="F15" s="324" t="s">
        <v>811</v>
      </c>
      <c r="G15" s="325">
        <v>4</v>
      </c>
      <c r="H15" s="324" t="s">
        <v>812</v>
      </c>
      <c r="I15" s="326" t="s">
        <v>805</v>
      </c>
      <c r="J15" s="332" t="s">
        <v>640</v>
      </c>
      <c r="K15" s="333" t="s">
        <v>813</v>
      </c>
      <c r="L15" s="333" t="s">
        <v>814</v>
      </c>
      <c r="M15" s="333" t="s">
        <v>815</v>
      </c>
      <c r="N15" s="333" t="s">
        <v>816</v>
      </c>
      <c r="O15" s="333">
        <v>0</v>
      </c>
      <c r="P15" s="333" t="s">
        <v>817</v>
      </c>
      <c r="Q15" s="334">
        <v>0</v>
      </c>
      <c r="R15" s="335">
        <v>0.34</v>
      </c>
      <c r="S15" s="329" t="s">
        <v>808</v>
      </c>
      <c r="T15" s="330">
        <v>0</v>
      </c>
      <c r="U15" s="331"/>
      <c r="V15" s="331"/>
      <c r="W15" s="331"/>
      <c r="X15" s="331"/>
      <c r="Y15" s="331"/>
      <c r="Z15" s="331"/>
      <c r="AA15" s="331"/>
      <c r="AB15" s="331"/>
      <c r="AC15" s="322" t="s">
        <v>798</v>
      </c>
      <c r="AD15" s="590" t="s">
        <v>818</v>
      </c>
      <c r="AE15" s="591"/>
      <c r="AF15" s="591"/>
      <c r="AG15" s="591"/>
      <c r="AH15" s="591"/>
      <c r="AI15" s="591"/>
      <c r="AJ15" s="591"/>
    </row>
    <row r="16" spans="1:36" ht="50.25" customHeight="1" x14ac:dyDescent="0.25">
      <c r="A16" s="622"/>
      <c r="B16" s="635"/>
      <c r="C16" s="323" t="s">
        <v>819</v>
      </c>
      <c r="D16" s="314" t="s">
        <v>820</v>
      </c>
      <c r="E16" s="315" t="s">
        <v>821</v>
      </c>
      <c r="F16" s="315" t="s">
        <v>822</v>
      </c>
      <c r="G16" s="316">
        <v>5</v>
      </c>
      <c r="H16" s="315" t="s">
        <v>823</v>
      </c>
      <c r="I16" s="317" t="s">
        <v>453</v>
      </c>
      <c r="J16" s="332" t="s">
        <v>640</v>
      </c>
      <c r="K16" s="336">
        <v>0</v>
      </c>
      <c r="L16" s="336">
        <v>0</v>
      </c>
      <c r="M16" s="327">
        <v>0</v>
      </c>
      <c r="N16" s="327">
        <v>0</v>
      </c>
      <c r="O16" s="327">
        <v>0</v>
      </c>
      <c r="P16" s="327">
        <v>0</v>
      </c>
      <c r="Q16" s="337">
        <v>0</v>
      </c>
      <c r="R16" s="329">
        <v>0</v>
      </c>
      <c r="S16" s="329">
        <v>0</v>
      </c>
      <c r="T16" s="330">
        <v>0</v>
      </c>
      <c r="U16" s="331"/>
      <c r="V16" s="331"/>
      <c r="W16" s="331"/>
      <c r="X16" s="331"/>
      <c r="Y16" s="331"/>
      <c r="Z16" s="331"/>
      <c r="AA16" s="331"/>
      <c r="AB16" s="331"/>
      <c r="AC16" s="322" t="s">
        <v>798</v>
      </c>
      <c r="AD16" s="590"/>
      <c r="AE16" s="591"/>
      <c r="AF16" s="591"/>
      <c r="AG16" s="591"/>
      <c r="AH16" s="591"/>
      <c r="AI16" s="591"/>
      <c r="AJ16" s="591"/>
    </row>
    <row r="17" spans="1:36" ht="45.75" customHeight="1" x14ac:dyDescent="0.25">
      <c r="A17" s="622"/>
      <c r="B17" s="635"/>
      <c r="C17" s="313" t="s">
        <v>824</v>
      </c>
      <c r="D17" s="314" t="s">
        <v>825</v>
      </c>
      <c r="E17" s="324" t="s">
        <v>826</v>
      </c>
      <c r="F17" s="324" t="s">
        <v>827</v>
      </c>
      <c r="G17" s="325">
        <v>6</v>
      </c>
      <c r="H17" s="324" t="s">
        <v>828</v>
      </c>
      <c r="I17" s="326" t="s">
        <v>805</v>
      </c>
      <c r="J17" s="332" t="s">
        <v>640</v>
      </c>
      <c r="K17" s="336">
        <v>0</v>
      </c>
      <c r="L17" s="336">
        <v>0</v>
      </c>
      <c r="M17" s="327">
        <v>0</v>
      </c>
      <c r="N17" s="327">
        <v>0</v>
      </c>
      <c r="O17" s="327">
        <v>0</v>
      </c>
      <c r="P17" s="327">
        <v>0</v>
      </c>
      <c r="Q17" s="328">
        <v>0</v>
      </c>
      <c r="R17" s="329">
        <v>1</v>
      </c>
      <c r="S17" s="329">
        <v>0</v>
      </c>
      <c r="T17" s="330">
        <v>0</v>
      </c>
      <c r="U17" s="331"/>
      <c r="V17" s="331"/>
      <c r="W17" s="331"/>
      <c r="X17" s="331"/>
      <c r="Y17" s="331"/>
      <c r="Z17" s="331"/>
      <c r="AA17" s="331"/>
      <c r="AB17" s="331"/>
      <c r="AC17" s="322" t="s">
        <v>798</v>
      </c>
      <c r="AD17" s="590" t="s">
        <v>829</v>
      </c>
      <c r="AE17" s="591"/>
      <c r="AF17" s="591"/>
      <c r="AG17" s="591"/>
      <c r="AH17" s="591"/>
      <c r="AI17" s="591"/>
      <c r="AJ17" s="591"/>
    </row>
    <row r="18" spans="1:36" ht="72.75" customHeight="1" x14ac:dyDescent="0.25">
      <c r="A18" s="622"/>
      <c r="B18" s="635"/>
      <c r="C18" s="338" t="s">
        <v>830</v>
      </c>
      <c r="D18" s="314" t="s">
        <v>831</v>
      </c>
      <c r="E18" s="339" t="s">
        <v>832</v>
      </c>
      <c r="F18" s="315" t="s">
        <v>833</v>
      </c>
      <c r="G18" s="316">
        <v>7</v>
      </c>
      <c r="H18" s="315" t="s">
        <v>834</v>
      </c>
      <c r="I18" s="317" t="s">
        <v>453</v>
      </c>
      <c r="J18" s="332" t="s">
        <v>640</v>
      </c>
      <c r="K18" s="336">
        <v>0</v>
      </c>
      <c r="L18" s="336">
        <v>0</v>
      </c>
      <c r="M18" s="327">
        <v>0</v>
      </c>
      <c r="N18" s="327">
        <v>0</v>
      </c>
      <c r="O18" s="327">
        <v>0</v>
      </c>
      <c r="P18" s="327">
        <v>0</v>
      </c>
      <c r="Q18" s="337">
        <v>0</v>
      </c>
      <c r="R18" s="329">
        <v>0</v>
      </c>
      <c r="S18" s="329">
        <v>0</v>
      </c>
      <c r="T18" s="330">
        <v>0</v>
      </c>
      <c r="U18" s="331"/>
      <c r="V18" s="331"/>
      <c r="W18" s="331"/>
      <c r="X18" s="331"/>
      <c r="Y18" s="331"/>
      <c r="Z18" s="331"/>
      <c r="AA18" s="331"/>
      <c r="AB18" s="331"/>
      <c r="AC18" s="322" t="s">
        <v>798</v>
      </c>
      <c r="AD18" s="576"/>
      <c r="AE18" s="577"/>
      <c r="AF18" s="577"/>
      <c r="AG18" s="577"/>
      <c r="AH18" s="577"/>
      <c r="AI18" s="577"/>
      <c r="AJ18" s="577"/>
    </row>
    <row r="19" spans="1:36" ht="43.5" customHeight="1" x14ac:dyDescent="0.25">
      <c r="A19" s="622"/>
      <c r="B19" s="623" t="s">
        <v>835</v>
      </c>
      <c r="C19" s="323" t="s">
        <v>836</v>
      </c>
      <c r="D19" s="314" t="s">
        <v>837</v>
      </c>
      <c r="E19" s="324" t="s">
        <v>838</v>
      </c>
      <c r="F19" s="324" t="s">
        <v>839</v>
      </c>
      <c r="G19" s="325">
        <v>8</v>
      </c>
      <c r="H19" s="324" t="s">
        <v>840</v>
      </c>
      <c r="I19" s="326" t="s">
        <v>792</v>
      </c>
      <c r="J19" s="317" t="s">
        <v>640</v>
      </c>
      <c r="K19" s="336">
        <v>32</v>
      </c>
      <c r="L19" s="336">
        <v>32</v>
      </c>
      <c r="M19" s="327">
        <v>32</v>
      </c>
      <c r="N19" s="327">
        <v>32</v>
      </c>
      <c r="O19" s="327">
        <v>29</v>
      </c>
      <c r="P19" s="327">
        <v>32</v>
      </c>
      <c r="Q19" s="328">
        <v>29</v>
      </c>
      <c r="R19" s="329" t="s">
        <v>841</v>
      </c>
      <c r="S19" s="329">
        <v>29</v>
      </c>
      <c r="T19" s="330">
        <v>26</v>
      </c>
      <c r="U19" s="331"/>
      <c r="V19" s="331"/>
      <c r="W19" s="331"/>
      <c r="X19" s="331"/>
      <c r="Y19" s="331"/>
      <c r="Z19" s="331"/>
      <c r="AA19" s="331"/>
      <c r="AB19" s="331"/>
      <c r="AC19" s="322" t="s">
        <v>798</v>
      </c>
      <c r="AD19" s="629" t="s">
        <v>842</v>
      </c>
      <c r="AE19" s="630"/>
      <c r="AF19" s="630"/>
      <c r="AG19" s="630"/>
      <c r="AH19" s="630"/>
      <c r="AI19" s="630"/>
      <c r="AJ19" s="630"/>
    </row>
    <row r="20" spans="1:36" ht="64.5" customHeight="1" x14ac:dyDescent="0.25">
      <c r="A20" s="622"/>
      <c r="B20" s="623"/>
      <c r="C20" s="323" t="s">
        <v>843</v>
      </c>
      <c r="D20" s="314" t="s">
        <v>844</v>
      </c>
      <c r="E20" s="324" t="s">
        <v>845</v>
      </c>
      <c r="F20" s="324" t="s">
        <v>846</v>
      </c>
      <c r="G20" s="325">
        <v>9</v>
      </c>
      <c r="H20" s="324" t="s">
        <v>847</v>
      </c>
      <c r="I20" s="326" t="s">
        <v>792</v>
      </c>
      <c r="J20" s="332" t="s">
        <v>640</v>
      </c>
      <c r="K20" s="336">
        <v>41</v>
      </c>
      <c r="L20" s="336">
        <v>32</v>
      </c>
      <c r="M20" s="327">
        <v>36</v>
      </c>
      <c r="N20" s="327">
        <v>70</v>
      </c>
      <c r="O20" s="327">
        <v>65</v>
      </c>
      <c r="P20" s="327">
        <v>65</v>
      </c>
      <c r="Q20" s="340">
        <v>69</v>
      </c>
      <c r="R20" s="329">
        <v>69</v>
      </c>
      <c r="S20" s="329">
        <v>69</v>
      </c>
      <c r="T20" s="330" t="s">
        <v>848</v>
      </c>
      <c r="U20" s="331"/>
      <c r="V20" s="331"/>
      <c r="W20" s="331"/>
      <c r="X20" s="331"/>
      <c r="Y20" s="331"/>
      <c r="Z20" s="331"/>
      <c r="AA20" s="331"/>
      <c r="AB20" s="331"/>
      <c r="AC20" s="322" t="s">
        <v>849</v>
      </c>
      <c r="AD20" s="631" t="s">
        <v>850</v>
      </c>
      <c r="AE20" s="632"/>
      <c r="AF20" s="632"/>
      <c r="AG20" s="632"/>
      <c r="AH20" s="632"/>
      <c r="AI20" s="632"/>
      <c r="AJ20" s="632"/>
    </row>
    <row r="21" spans="1:36" ht="63" customHeight="1" x14ac:dyDescent="0.25">
      <c r="A21" s="622"/>
      <c r="B21" s="623"/>
      <c r="C21" s="323" t="s">
        <v>851</v>
      </c>
      <c r="D21" s="314" t="s">
        <v>852</v>
      </c>
      <c r="E21" s="324" t="s">
        <v>853</v>
      </c>
      <c r="F21" s="324" t="s">
        <v>854</v>
      </c>
      <c r="G21" s="325">
        <v>10</v>
      </c>
      <c r="H21" s="324" t="s">
        <v>855</v>
      </c>
      <c r="I21" s="326" t="s">
        <v>805</v>
      </c>
      <c r="J21" s="332" t="s">
        <v>640</v>
      </c>
      <c r="K21" s="336">
        <v>70</v>
      </c>
      <c r="L21" s="336">
        <v>62</v>
      </c>
      <c r="M21" s="327">
        <v>58</v>
      </c>
      <c r="N21" s="327">
        <v>43</v>
      </c>
      <c r="O21" s="327">
        <v>43</v>
      </c>
      <c r="P21" s="327">
        <v>43</v>
      </c>
      <c r="Q21" s="340">
        <v>45</v>
      </c>
      <c r="R21" s="329">
        <v>45</v>
      </c>
      <c r="S21" s="329">
        <v>45</v>
      </c>
      <c r="T21" s="330">
        <v>45</v>
      </c>
      <c r="U21" s="331"/>
      <c r="V21" s="331"/>
      <c r="W21" s="331"/>
      <c r="X21" s="331"/>
      <c r="Y21" s="331"/>
      <c r="Z21" s="331"/>
      <c r="AA21" s="331"/>
      <c r="AB21" s="331"/>
      <c r="AC21" s="322" t="s">
        <v>798</v>
      </c>
      <c r="AD21" s="590" t="s">
        <v>856</v>
      </c>
      <c r="AE21" s="591"/>
      <c r="AF21" s="591"/>
      <c r="AG21" s="591"/>
      <c r="AH21" s="591"/>
      <c r="AI21" s="591"/>
      <c r="AJ21" s="591"/>
    </row>
    <row r="22" spans="1:36" ht="65.25" customHeight="1" x14ac:dyDescent="0.25">
      <c r="A22" s="622"/>
      <c r="B22" s="623"/>
      <c r="C22" s="323" t="s">
        <v>857</v>
      </c>
      <c r="D22" s="324" t="s">
        <v>858</v>
      </c>
      <c r="E22" s="324" t="s">
        <v>859</v>
      </c>
      <c r="F22" s="324" t="s">
        <v>860</v>
      </c>
      <c r="G22" s="325">
        <v>11</v>
      </c>
      <c r="H22" s="324" t="s">
        <v>861</v>
      </c>
      <c r="I22" s="326" t="s">
        <v>805</v>
      </c>
      <c r="J22" s="332" t="s">
        <v>640</v>
      </c>
      <c r="K22" s="336">
        <v>11</v>
      </c>
      <c r="L22" s="336">
        <v>12</v>
      </c>
      <c r="M22" s="327">
        <v>15</v>
      </c>
      <c r="N22" s="336">
        <v>11</v>
      </c>
      <c r="O22" s="327">
        <v>15</v>
      </c>
      <c r="P22" s="327">
        <v>15</v>
      </c>
      <c r="Q22" s="340">
        <v>15</v>
      </c>
      <c r="R22" s="329">
        <v>17</v>
      </c>
      <c r="S22" s="329">
        <v>13</v>
      </c>
      <c r="T22" s="330">
        <v>13</v>
      </c>
      <c r="U22" s="331"/>
      <c r="V22" s="331"/>
      <c r="W22" s="331"/>
      <c r="X22" s="331"/>
      <c r="Y22" s="331"/>
      <c r="Z22" s="331"/>
      <c r="AA22" s="331"/>
      <c r="AB22" s="331"/>
      <c r="AC22" s="322" t="s">
        <v>798</v>
      </c>
      <c r="AD22" s="590" t="s">
        <v>862</v>
      </c>
      <c r="AE22" s="591"/>
      <c r="AF22" s="591"/>
      <c r="AG22" s="591"/>
      <c r="AH22" s="591"/>
      <c r="AI22" s="591"/>
      <c r="AJ22" s="591"/>
    </row>
    <row r="23" spans="1:36" ht="50.25" customHeight="1" x14ac:dyDescent="0.25">
      <c r="A23" s="622"/>
      <c r="B23" s="623"/>
      <c r="C23" s="323" t="s">
        <v>863</v>
      </c>
      <c r="D23" s="324" t="s">
        <v>864</v>
      </c>
      <c r="E23" s="324" t="s">
        <v>865</v>
      </c>
      <c r="F23" s="324" t="s">
        <v>866</v>
      </c>
      <c r="G23" s="325">
        <v>12</v>
      </c>
      <c r="H23" s="324" t="s">
        <v>867</v>
      </c>
      <c r="I23" s="326" t="s">
        <v>805</v>
      </c>
      <c r="J23" s="317" t="s">
        <v>640</v>
      </c>
      <c r="K23" s="327">
        <v>0</v>
      </c>
      <c r="L23" s="327">
        <v>0</v>
      </c>
      <c r="M23" s="327">
        <v>0</v>
      </c>
      <c r="N23" s="327">
        <v>52</v>
      </c>
      <c r="O23" s="327">
        <v>65</v>
      </c>
      <c r="P23" s="327">
        <v>65</v>
      </c>
      <c r="Q23" s="340">
        <v>69</v>
      </c>
      <c r="R23" s="329">
        <v>69</v>
      </c>
      <c r="S23" s="329">
        <v>69</v>
      </c>
      <c r="T23" s="330" t="s">
        <v>848</v>
      </c>
      <c r="U23" s="331"/>
      <c r="V23" s="331"/>
      <c r="W23" s="331"/>
      <c r="X23" s="331"/>
      <c r="Y23" s="331"/>
      <c r="Z23" s="331"/>
      <c r="AA23" s="331"/>
      <c r="AB23" s="331"/>
      <c r="AC23" s="322" t="s">
        <v>849</v>
      </c>
      <c r="AD23" s="590" t="s">
        <v>868</v>
      </c>
      <c r="AE23" s="591"/>
      <c r="AF23" s="591"/>
      <c r="AG23" s="591"/>
      <c r="AH23" s="591"/>
      <c r="AI23" s="591"/>
      <c r="AJ23" s="591"/>
    </row>
    <row r="24" spans="1:36" ht="91.5" customHeight="1" x14ac:dyDescent="0.25">
      <c r="A24" s="622"/>
      <c r="B24" s="623" t="s">
        <v>869</v>
      </c>
      <c r="C24" s="323" t="s">
        <v>870</v>
      </c>
      <c r="D24" s="314" t="s">
        <v>871</v>
      </c>
      <c r="E24" s="324" t="s">
        <v>872</v>
      </c>
      <c r="F24" s="324" t="s">
        <v>873</v>
      </c>
      <c r="G24" s="325">
        <v>13</v>
      </c>
      <c r="H24" s="324" t="s">
        <v>874</v>
      </c>
      <c r="I24" s="326" t="s">
        <v>805</v>
      </c>
      <c r="J24" s="317" t="s">
        <v>640</v>
      </c>
      <c r="K24" s="327">
        <v>0</v>
      </c>
      <c r="L24" s="327">
        <v>0</v>
      </c>
      <c r="M24" s="327">
        <v>0</v>
      </c>
      <c r="N24" s="327">
        <v>45</v>
      </c>
      <c r="O24" s="327">
        <v>50</v>
      </c>
      <c r="P24" s="327">
        <v>55</v>
      </c>
      <c r="Q24" s="340">
        <v>63</v>
      </c>
      <c r="R24" s="329">
        <v>65</v>
      </c>
      <c r="S24" s="329">
        <v>62</v>
      </c>
      <c r="T24" s="330">
        <v>3</v>
      </c>
      <c r="U24" s="331"/>
      <c r="V24" s="331"/>
      <c r="W24" s="331"/>
      <c r="X24" s="331"/>
      <c r="Y24" s="331"/>
      <c r="Z24" s="331"/>
      <c r="AA24" s="331"/>
      <c r="AB24" s="331"/>
      <c r="AC24" s="322" t="s">
        <v>849</v>
      </c>
      <c r="AD24" s="590" t="s">
        <v>868</v>
      </c>
      <c r="AE24" s="591"/>
      <c r="AF24" s="591"/>
      <c r="AG24" s="591"/>
      <c r="AH24" s="591"/>
      <c r="AI24" s="591"/>
      <c r="AJ24" s="591"/>
    </row>
    <row r="25" spans="1:36" ht="68.25" customHeight="1" x14ac:dyDescent="0.25">
      <c r="A25" s="622"/>
      <c r="B25" s="623"/>
      <c r="C25" s="323" t="s">
        <v>875</v>
      </c>
      <c r="D25" s="314" t="s">
        <v>876</v>
      </c>
      <c r="E25" s="324" t="s">
        <v>877</v>
      </c>
      <c r="F25" s="324" t="s">
        <v>878</v>
      </c>
      <c r="G25" s="325">
        <v>14</v>
      </c>
      <c r="H25" s="324" t="s">
        <v>879</v>
      </c>
      <c r="I25" s="326" t="s">
        <v>792</v>
      </c>
      <c r="J25" s="317" t="s">
        <v>880</v>
      </c>
      <c r="K25" s="327">
        <v>64</v>
      </c>
      <c r="L25" s="327">
        <v>100</v>
      </c>
      <c r="M25" s="327">
        <v>70</v>
      </c>
      <c r="N25" s="327">
        <v>70</v>
      </c>
      <c r="O25" s="327">
        <v>75</v>
      </c>
      <c r="P25" s="327">
        <v>90</v>
      </c>
      <c r="Q25" s="340">
        <v>100</v>
      </c>
      <c r="R25" s="329">
        <v>62</v>
      </c>
      <c r="S25" s="329">
        <v>62</v>
      </c>
      <c r="T25" s="330">
        <v>21</v>
      </c>
      <c r="U25" s="331"/>
      <c r="V25" s="331"/>
      <c r="W25" s="331"/>
      <c r="X25" s="331"/>
      <c r="Y25" s="331"/>
      <c r="Z25" s="331"/>
      <c r="AA25" s="331"/>
      <c r="AB25" s="331"/>
      <c r="AC25" s="322" t="s">
        <v>881</v>
      </c>
      <c r="AD25" s="590" t="s">
        <v>882</v>
      </c>
      <c r="AE25" s="591"/>
      <c r="AF25" s="591"/>
      <c r="AG25" s="591"/>
      <c r="AH25" s="591"/>
      <c r="AI25" s="591"/>
      <c r="AJ25" s="591"/>
    </row>
    <row r="26" spans="1:36" ht="64.5" customHeight="1" x14ac:dyDescent="0.25">
      <c r="A26" s="622"/>
      <c r="B26" s="623"/>
      <c r="C26" s="338" t="s">
        <v>883</v>
      </c>
      <c r="D26" s="314" t="s">
        <v>884</v>
      </c>
      <c r="E26" s="324" t="s">
        <v>885</v>
      </c>
      <c r="F26" s="324" t="s">
        <v>886</v>
      </c>
      <c r="G26" s="325">
        <v>15</v>
      </c>
      <c r="H26" s="324" t="s">
        <v>887</v>
      </c>
      <c r="I26" s="326" t="s">
        <v>805</v>
      </c>
      <c r="J26" s="317" t="s">
        <v>640</v>
      </c>
      <c r="K26" s="327">
        <v>0</v>
      </c>
      <c r="L26" s="327">
        <v>0</v>
      </c>
      <c r="M26" s="327">
        <v>0</v>
      </c>
      <c r="N26" s="327">
        <v>0</v>
      </c>
      <c r="O26" s="327">
        <v>0</v>
      </c>
      <c r="P26" s="327">
        <v>0</v>
      </c>
      <c r="Q26" s="337">
        <v>7</v>
      </c>
      <c r="R26" s="329">
        <v>6</v>
      </c>
      <c r="S26" s="329">
        <v>0</v>
      </c>
      <c r="T26" s="330">
        <v>0</v>
      </c>
      <c r="U26" s="331"/>
      <c r="V26" s="331"/>
      <c r="W26" s="331"/>
      <c r="X26" s="331"/>
      <c r="Y26" s="331"/>
      <c r="Z26" s="331"/>
      <c r="AA26" s="331"/>
      <c r="AB26" s="331"/>
      <c r="AC26" s="341" t="s">
        <v>798</v>
      </c>
      <c r="AD26" s="576"/>
      <c r="AE26" s="577"/>
      <c r="AF26" s="577"/>
      <c r="AG26" s="577"/>
      <c r="AH26" s="577"/>
      <c r="AI26" s="577"/>
      <c r="AJ26" s="577"/>
    </row>
    <row r="27" spans="1:36" ht="69.75" customHeight="1" x14ac:dyDescent="0.25">
      <c r="A27" s="622"/>
      <c r="B27" s="623" t="s">
        <v>888</v>
      </c>
      <c r="C27" s="338" t="s">
        <v>889</v>
      </c>
      <c r="D27" s="314" t="s">
        <v>890</v>
      </c>
      <c r="E27" s="315" t="s">
        <v>891</v>
      </c>
      <c r="F27" s="315" t="s">
        <v>892</v>
      </c>
      <c r="G27" s="316">
        <v>16</v>
      </c>
      <c r="H27" s="315" t="s">
        <v>893</v>
      </c>
      <c r="I27" s="317" t="s">
        <v>453</v>
      </c>
      <c r="J27" s="318" t="s">
        <v>894</v>
      </c>
      <c r="K27" s="342" t="s">
        <v>894</v>
      </c>
      <c r="L27" s="342" t="s">
        <v>894</v>
      </c>
      <c r="M27" s="342" t="s">
        <v>894</v>
      </c>
      <c r="N27" s="342" t="s">
        <v>894</v>
      </c>
      <c r="O27" s="342" t="s">
        <v>894</v>
      </c>
      <c r="P27" s="342" t="s">
        <v>894</v>
      </c>
      <c r="Q27" s="343" t="s">
        <v>894</v>
      </c>
      <c r="R27" s="343" t="s">
        <v>894</v>
      </c>
      <c r="S27" s="343" t="s">
        <v>894</v>
      </c>
      <c r="T27" s="343" t="s">
        <v>894</v>
      </c>
      <c r="U27" s="344"/>
      <c r="V27" s="344"/>
      <c r="W27" s="344"/>
      <c r="X27" s="344"/>
      <c r="Y27" s="344"/>
      <c r="Z27" s="344"/>
      <c r="AA27" s="344"/>
      <c r="AB27" s="344"/>
      <c r="AC27" s="345" t="s">
        <v>894</v>
      </c>
      <c r="AD27" s="601" t="s">
        <v>895</v>
      </c>
      <c r="AE27" s="601"/>
      <c r="AF27" s="601"/>
      <c r="AG27" s="601"/>
      <c r="AH27" s="601"/>
      <c r="AI27" s="601"/>
      <c r="AJ27" s="601"/>
    </row>
    <row r="28" spans="1:36" ht="72.75" customHeight="1" x14ac:dyDescent="0.25">
      <c r="A28" s="622"/>
      <c r="B28" s="623"/>
      <c r="C28" s="323" t="s">
        <v>896</v>
      </c>
      <c r="D28" s="324" t="s">
        <v>897</v>
      </c>
      <c r="E28" s="324" t="s">
        <v>898</v>
      </c>
      <c r="F28" s="324" t="s">
        <v>899</v>
      </c>
      <c r="G28" s="316">
        <v>17</v>
      </c>
      <c r="H28" s="324" t="s">
        <v>900</v>
      </c>
      <c r="I28" s="326" t="s">
        <v>792</v>
      </c>
      <c r="J28" s="317" t="s">
        <v>640</v>
      </c>
      <c r="K28" s="327">
        <v>41</v>
      </c>
      <c r="L28" s="327">
        <v>38</v>
      </c>
      <c r="M28" s="327">
        <v>48</v>
      </c>
      <c r="N28" s="327">
        <v>137</v>
      </c>
      <c r="O28" s="327">
        <v>204</v>
      </c>
      <c r="P28" s="327">
        <v>100</v>
      </c>
      <c r="Q28" s="340">
        <v>393</v>
      </c>
      <c r="R28" s="329">
        <v>158</v>
      </c>
      <c r="S28" s="329"/>
      <c r="T28" s="330">
        <v>141</v>
      </c>
      <c r="U28" s="331"/>
      <c r="V28" s="331"/>
      <c r="W28" s="331"/>
      <c r="X28" s="331"/>
      <c r="Y28" s="331"/>
      <c r="Z28" s="331"/>
      <c r="AA28" s="331"/>
      <c r="AB28" s="331"/>
      <c r="AC28" s="346" t="s">
        <v>798</v>
      </c>
      <c r="AD28" s="590" t="s">
        <v>901</v>
      </c>
      <c r="AE28" s="591"/>
      <c r="AF28" s="591"/>
      <c r="AG28" s="591"/>
      <c r="AH28" s="591"/>
      <c r="AI28" s="591"/>
      <c r="AJ28" s="591"/>
    </row>
    <row r="29" spans="1:36" ht="80.25" customHeight="1" x14ac:dyDescent="0.25">
      <c r="A29" s="622"/>
      <c r="B29" s="623"/>
      <c r="C29" s="323" t="s">
        <v>902</v>
      </c>
      <c r="D29" s="324" t="s">
        <v>903</v>
      </c>
      <c r="E29" s="324" t="s">
        <v>904</v>
      </c>
      <c r="F29" s="324" t="s">
        <v>905</v>
      </c>
      <c r="G29" s="316">
        <v>18</v>
      </c>
      <c r="H29" s="324" t="s">
        <v>906</v>
      </c>
      <c r="I29" s="326" t="s">
        <v>792</v>
      </c>
      <c r="J29" s="332" t="s">
        <v>640</v>
      </c>
      <c r="K29" s="333">
        <v>0.28000000000000003</v>
      </c>
      <c r="L29" s="333">
        <v>0.3</v>
      </c>
      <c r="M29" s="333">
        <v>0.27</v>
      </c>
      <c r="N29" s="333">
        <v>0.65</v>
      </c>
      <c r="O29" s="333" t="s">
        <v>907</v>
      </c>
      <c r="P29" s="333">
        <v>7.0000000000000007E-2</v>
      </c>
      <c r="Q29" s="347">
        <v>0.1</v>
      </c>
      <c r="R29" s="335">
        <v>0.8</v>
      </c>
      <c r="S29" s="335">
        <v>0.78</v>
      </c>
      <c r="T29" s="348">
        <v>0.69</v>
      </c>
      <c r="U29" s="349"/>
      <c r="V29" s="349"/>
      <c r="W29" s="349"/>
      <c r="X29" s="349"/>
      <c r="Y29" s="349"/>
      <c r="Z29" s="349"/>
      <c r="AA29" s="349"/>
      <c r="AB29" s="349"/>
      <c r="AC29" s="322" t="s">
        <v>908</v>
      </c>
      <c r="AD29" s="590" t="s">
        <v>909</v>
      </c>
      <c r="AE29" s="591"/>
      <c r="AF29" s="591"/>
      <c r="AG29" s="591"/>
      <c r="AH29" s="591"/>
      <c r="AI29" s="591"/>
      <c r="AJ29" s="591"/>
    </row>
    <row r="30" spans="1:36" ht="85.5" customHeight="1" x14ac:dyDescent="0.25">
      <c r="A30" s="622"/>
      <c r="B30" s="623"/>
      <c r="C30" s="323" t="s">
        <v>910</v>
      </c>
      <c r="D30" s="324" t="s">
        <v>911</v>
      </c>
      <c r="E30" s="324" t="s">
        <v>912</v>
      </c>
      <c r="F30" s="324" t="s">
        <v>899</v>
      </c>
      <c r="G30" s="325">
        <v>19</v>
      </c>
      <c r="H30" s="324" t="s">
        <v>913</v>
      </c>
      <c r="I30" s="326" t="s">
        <v>792</v>
      </c>
      <c r="J30" s="317" t="s">
        <v>914</v>
      </c>
      <c r="K30" s="327">
        <v>0</v>
      </c>
      <c r="L30" s="327">
        <v>2</v>
      </c>
      <c r="M30" s="327">
        <v>2</v>
      </c>
      <c r="N30" s="327">
        <v>0</v>
      </c>
      <c r="O30" s="327">
        <v>4</v>
      </c>
      <c r="P30" s="327">
        <v>5</v>
      </c>
      <c r="Q30" s="328">
        <v>2</v>
      </c>
      <c r="R30" s="329">
        <v>5</v>
      </c>
      <c r="S30" s="329"/>
      <c r="T30" s="330"/>
      <c r="U30" s="331"/>
      <c r="V30" s="331"/>
      <c r="W30" s="331"/>
      <c r="X30" s="331"/>
      <c r="Y30" s="331"/>
      <c r="Z30" s="331"/>
      <c r="AA30" s="331"/>
      <c r="AB30" s="331"/>
      <c r="AC30" s="341" t="s">
        <v>915</v>
      </c>
      <c r="AD30" s="590" t="s">
        <v>916</v>
      </c>
      <c r="AE30" s="591"/>
      <c r="AF30" s="591"/>
      <c r="AG30" s="591"/>
      <c r="AH30" s="591"/>
      <c r="AI30" s="591"/>
      <c r="AJ30" s="591"/>
    </row>
    <row r="31" spans="1:36" ht="55.5" customHeight="1" x14ac:dyDescent="0.25">
      <c r="A31" s="622"/>
      <c r="B31" s="623"/>
      <c r="C31" s="350" t="s">
        <v>917</v>
      </c>
      <c r="D31" s="315" t="s">
        <v>918</v>
      </c>
      <c r="E31" s="315" t="s">
        <v>919</v>
      </c>
      <c r="F31" s="315" t="s">
        <v>920</v>
      </c>
      <c r="G31" s="316">
        <v>20</v>
      </c>
      <c r="H31" s="315" t="s">
        <v>921</v>
      </c>
      <c r="I31" s="326" t="s">
        <v>792</v>
      </c>
      <c r="J31" s="317" t="s">
        <v>640</v>
      </c>
      <c r="K31" s="327">
        <v>0</v>
      </c>
      <c r="L31" s="327">
        <v>0</v>
      </c>
      <c r="M31" s="327">
        <v>0</v>
      </c>
      <c r="N31" s="327">
        <v>0</v>
      </c>
      <c r="O31" s="327">
        <v>0</v>
      </c>
      <c r="P31" s="327">
        <v>0</v>
      </c>
      <c r="Q31" s="337">
        <v>0</v>
      </c>
      <c r="R31" s="329">
        <v>0</v>
      </c>
      <c r="S31" s="329">
        <v>0</v>
      </c>
      <c r="T31" s="330">
        <v>0</v>
      </c>
      <c r="U31" s="331"/>
      <c r="V31" s="331"/>
      <c r="W31" s="331"/>
      <c r="X31" s="331"/>
      <c r="Y31" s="331"/>
      <c r="Z31" s="331"/>
      <c r="AA31" s="331"/>
      <c r="AB31" s="331"/>
      <c r="AC31" s="351" t="s">
        <v>798</v>
      </c>
      <c r="AD31" s="624" t="s">
        <v>922</v>
      </c>
      <c r="AE31" s="624"/>
      <c r="AF31" s="624"/>
      <c r="AG31" s="624"/>
      <c r="AH31" s="624"/>
      <c r="AI31" s="624"/>
      <c r="AJ31" s="624"/>
    </row>
    <row r="32" spans="1:36" ht="51" customHeight="1" x14ac:dyDescent="0.25">
      <c r="A32" s="622"/>
      <c r="B32" s="623" t="s">
        <v>923</v>
      </c>
      <c r="C32" s="323" t="s">
        <v>924</v>
      </c>
      <c r="D32" s="324" t="s">
        <v>925</v>
      </c>
      <c r="E32" s="324" t="s">
        <v>926</v>
      </c>
      <c r="F32" s="352" t="s">
        <v>927</v>
      </c>
      <c r="G32" s="325">
        <v>21</v>
      </c>
      <c r="H32" s="324" t="s">
        <v>928</v>
      </c>
      <c r="I32" s="326" t="s">
        <v>792</v>
      </c>
      <c r="J32" s="317" t="s">
        <v>640</v>
      </c>
      <c r="K32" s="327">
        <v>0</v>
      </c>
      <c r="L32" s="327">
        <v>0</v>
      </c>
      <c r="M32" s="327">
        <v>0</v>
      </c>
      <c r="N32" s="327">
        <v>1</v>
      </c>
      <c r="O32" s="327">
        <v>2</v>
      </c>
      <c r="P32" s="327">
        <v>2</v>
      </c>
      <c r="Q32" s="340">
        <v>3</v>
      </c>
      <c r="R32" s="329">
        <v>6</v>
      </c>
      <c r="S32" s="329">
        <v>0</v>
      </c>
      <c r="T32" s="330">
        <v>0</v>
      </c>
      <c r="U32" s="331"/>
      <c r="V32" s="331"/>
      <c r="W32" s="331"/>
      <c r="X32" s="331"/>
      <c r="Y32" s="331"/>
      <c r="Z32" s="331"/>
      <c r="AA32" s="331"/>
      <c r="AB32" s="331"/>
      <c r="AC32" s="346" t="s">
        <v>798</v>
      </c>
      <c r="AD32" s="576"/>
      <c r="AE32" s="577"/>
      <c r="AF32" s="577"/>
      <c r="AG32" s="577"/>
      <c r="AH32" s="577"/>
      <c r="AI32" s="577"/>
      <c r="AJ32" s="577"/>
    </row>
    <row r="33" spans="1:36" ht="80.25" customHeight="1" x14ac:dyDescent="0.25">
      <c r="A33" s="622"/>
      <c r="B33" s="623"/>
      <c r="C33" s="323" t="s">
        <v>929</v>
      </c>
      <c r="D33" s="324" t="s">
        <v>930</v>
      </c>
      <c r="E33" s="324" t="s">
        <v>931</v>
      </c>
      <c r="F33" s="352" t="s">
        <v>932</v>
      </c>
      <c r="G33" s="325">
        <v>22</v>
      </c>
      <c r="H33" s="324" t="s">
        <v>933</v>
      </c>
      <c r="I33" s="326" t="s">
        <v>792</v>
      </c>
      <c r="J33" s="332" t="s">
        <v>640</v>
      </c>
      <c r="K33" s="333">
        <v>1</v>
      </c>
      <c r="L33" s="333">
        <v>1</v>
      </c>
      <c r="M33" s="333">
        <v>1</v>
      </c>
      <c r="N33" s="333">
        <v>1</v>
      </c>
      <c r="O33" s="333">
        <v>1</v>
      </c>
      <c r="P33" s="333">
        <v>1</v>
      </c>
      <c r="Q33" s="347">
        <v>1</v>
      </c>
      <c r="R33" s="335">
        <v>1</v>
      </c>
      <c r="S33" s="335">
        <v>1</v>
      </c>
      <c r="T33" s="348">
        <v>1</v>
      </c>
      <c r="U33" s="349"/>
      <c r="V33" s="349"/>
      <c r="W33" s="349"/>
      <c r="X33" s="349"/>
      <c r="Y33" s="349"/>
      <c r="Z33" s="349"/>
      <c r="AA33" s="349"/>
      <c r="AB33" s="349"/>
      <c r="AC33" s="322" t="s">
        <v>798</v>
      </c>
      <c r="AD33" s="576"/>
      <c r="AE33" s="577"/>
      <c r="AF33" s="577"/>
      <c r="AG33" s="577"/>
      <c r="AH33" s="577"/>
      <c r="AI33" s="577"/>
      <c r="AJ33" s="577"/>
    </row>
    <row r="34" spans="1:36" ht="18" hidden="1" customHeight="1" x14ac:dyDescent="0.25">
      <c r="A34" s="613" t="s">
        <v>765</v>
      </c>
      <c r="B34" s="609" t="s">
        <v>766</v>
      </c>
      <c r="C34" s="609" t="s">
        <v>767</v>
      </c>
      <c r="D34" s="609" t="s">
        <v>768</v>
      </c>
      <c r="E34" s="609" t="s">
        <v>24</v>
      </c>
      <c r="F34" s="609" t="s">
        <v>769</v>
      </c>
      <c r="G34" s="609" t="s">
        <v>767</v>
      </c>
      <c r="H34" s="609" t="s">
        <v>293</v>
      </c>
      <c r="I34" s="611" t="s">
        <v>770</v>
      </c>
      <c r="J34" s="609" t="s">
        <v>771</v>
      </c>
      <c r="K34" s="609" t="s">
        <v>772</v>
      </c>
      <c r="L34" s="609" t="s">
        <v>773</v>
      </c>
      <c r="M34" s="609" t="s">
        <v>774</v>
      </c>
      <c r="N34" s="609" t="s">
        <v>775</v>
      </c>
      <c r="O34" s="609" t="s">
        <v>776</v>
      </c>
      <c r="P34" s="609" t="s">
        <v>777</v>
      </c>
      <c r="Q34" s="610" t="str">
        <f>Q10</f>
        <v>Línea Base 2024</v>
      </c>
      <c r="R34" s="609" t="s">
        <v>779</v>
      </c>
      <c r="S34" s="614" t="s">
        <v>934</v>
      </c>
      <c r="T34" s="616" t="s">
        <v>935</v>
      </c>
      <c r="U34" s="354"/>
      <c r="V34" s="354"/>
      <c r="W34" s="354"/>
      <c r="X34" s="354"/>
      <c r="Y34" s="354"/>
      <c r="Z34" s="354"/>
      <c r="AA34" s="354"/>
      <c r="AB34" s="354"/>
      <c r="AC34" s="618" t="s">
        <v>784</v>
      </c>
    </row>
    <row r="35" spans="1:36" ht="48.75" hidden="1" customHeight="1" x14ac:dyDescent="0.25">
      <c r="A35" s="613"/>
      <c r="B35" s="609"/>
      <c r="C35" s="609"/>
      <c r="D35" s="609"/>
      <c r="E35" s="609"/>
      <c r="F35" s="609"/>
      <c r="G35" s="609"/>
      <c r="H35" s="609"/>
      <c r="I35" s="612"/>
      <c r="J35" s="609"/>
      <c r="K35" s="609"/>
      <c r="L35" s="609"/>
      <c r="M35" s="609"/>
      <c r="N35" s="609"/>
      <c r="O35" s="609"/>
      <c r="P35" s="609"/>
      <c r="Q35" s="610"/>
      <c r="R35" s="615"/>
      <c r="S35" s="615"/>
      <c r="T35" s="617"/>
      <c r="U35" s="353"/>
      <c r="V35" s="353"/>
      <c r="W35" s="353"/>
      <c r="X35" s="353"/>
      <c r="Y35" s="353"/>
      <c r="Z35" s="353"/>
      <c r="AA35" s="353"/>
      <c r="AB35" s="353"/>
      <c r="AC35" s="619"/>
    </row>
    <row r="36" spans="1:36" ht="54" customHeight="1" x14ac:dyDescent="0.25">
      <c r="A36" s="599" t="s">
        <v>936</v>
      </c>
      <c r="B36" s="355" t="s">
        <v>937</v>
      </c>
      <c r="C36" s="356" t="s">
        <v>938</v>
      </c>
      <c r="D36" s="357" t="s">
        <v>939</v>
      </c>
      <c r="E36" s="358" t="s">
        <v>940</v>
      </c>
      <c r="F36" s="358" t="s">
        <v>941</v>
      </c>
      <c r="G36" s="359">
        <v>23</v>
      </c>
      <c r="H36" s="360" t="s">
        <v>942</v>
      </c>
      <c r="I36" s="361" t="s">
        <v>453</v>
      </c>
      <c r="J36" s="332" t="s">
        <v>639</v>
      </c>
      <c r="K36" s="362">
        <v>0</v>
      </c>
      <c r="L36" s="362">
        <v>0</v>
      </c>
      <c r="M36" s="363">
        <v>0</v>
      </c>
      <c r="N36" s="327">
        <v>0</v>
      </c>
      <c r="O36" s="327">
        <v>0</v>
      </c>
      <c r="P36" s="327">
        <v>0</v>
      </c>
      <c r="Q36" s="337">
        <v>0</v>
      </c>
      <c r="R36" s="329">
        <v>0</v>
      </c>
      <c r="S36" s="329">
        <v>0</v>
      </c>
      <c r="T36" s="330">
        <v>0</v>
      </c>
      <c r="U36" s="331"/>
      <c r="V36" s="331"/>
      <c r="W36" s="331"/>
      <c r="X36" s="331"/>
      <c r="Y36" s="331"/>
      <c r="Z36" s="331"/>
      <c r="AA36" s="331"/>
      <c r="AB36" s="331"/>
      <c r="AC36" s="364" t="s">
        <v>943</v>
      </c>
      <c r="AD36" s="621" t="s">
        <v>944</v>
      </c>
      <c r="AE36" s="597"/>
      <c r="AF36" s="597"/>
      <c r="AG36" s="597"/>
      <c r="AH36" s="597"/>
      <c r="AI36" s="597"/>
      <c r="AJ36" s="597"/>
    </row>
    <row r="37" spans="1:36" ht="48.75" customHeight="1" x14ac:dyDescent="0.25">
      <c r="A37" s="599"/>
      <c r="B37" s="599" t="s">
        <v>945</v>
      </c>
      <c r="C37" s="359" t="s">
        <v>946</v>
      </c>
      <c r="D37" s="357" t="s">
        <v>947</v>
      </c>
      <c r="E37" s="360" t="s">
        <v>948</v>
      </c>
      <c r="F37" s="360" t="s">
        <v>949</v>
      </c>
      <c r="G37" s="359">
        <v>24</v>
      </c>
      <c r="H37" s="360" t="s">
        <v>950</v>
      </c>
      <c r="I37" s="361" t="s">
        <v>792</v>
      </c>
      <c r="J37" s="332" t="s">
        <v>639</v>
      </c>
      <c r="K37" s="336">
        <v>463</v>
      </c>
      <c r="L37" s="336">
        <v>470</v>
      </c>
      <c r="M37" s="327">
        <v>480</v>
      </c>
      <c r="N37" s="327">
        <v>520</v>
      </c>
      <c r="O37" s="327">
        <v>571</v>
      </c>
      <c r="P37" s="327">
        <v>600</v>
      </c>
      <c r="Q37" s="340">
        <v>651</v>
      </c>
      <c r="R37" s="329">
        <v>615</v>
      </c>
      <c r="S37" s="329">
        <v>616</v>
      </c>
      <c r="T37" s="330">
        <v>889</v>
      </c>
      <c r="U37" s="331"/>
      <c r="V37" s="331"/>
      <c r="W37" s="331"/>
      <c r="X37" s="331"/>
      <c r="Y37" s="331"/>
      <c r="Z37" s="331"/>
      <c r="AA37" s="331"/>
      <c r="AB37" s="331"/>
      <c r="AC37" s="322" t="s">
        <v>951</v>
      </c>
      <c r="AD37" s="576"/>
      <c r="AE37" s="577"/>
      <c r="AF37" s="577"/>
      <c r="AG37" s="577"/>
      <c r="AH37" s="577"/>
      <c r="AI37" s="577"/>
      <c r="AJ37" s="577"/>
    </row>
    <row r="38" spans="1:36" ht="39" customHeight="1" x14ac:dyDescent="0.25">
      <c r="A38" s="599"/>
      <c r="B38" s="599"/>
      <c r="C38" s="359" t="s">
        <v>952</v>
      </c>
      <c r="D38" s="357" t="s">
        <v>953</v>
      </c>
      <c r="E38" s="360" t="s">
        <v>954</v>
      </c>
      <c r="F38" s="360" t="s">
        <v>955</v>
      </c>
      <c r="G38" s="359">
        <v>25</v>
      </c>
      <c r="H38" s="360" t="s">
        <v>956</v>
      </c>
      <c r="I38" s="342" t="s">
        <v>792</v>
      </c>
      <c r="J38" s="365" t="s">
        <v>957</v>
      </c>
      <c r="K38" s="327">
        <v>-4.8</v>
      </c>
      <c r="L38" s="327">
        <v>-5.17</v>
      </c>
      <c r="M38" s="327">
        <v>-6.44</v>
      </c>
      <c r="N38" s="327">
        <v>-10.93</v>
      </c>
      <c r="O38" s="327">
        <v>-4.3</v>
      </c>
      <c r="P38" s="327">
        <v>2</v>
      </c>
      <c r="Q38" s="340" t="s">
        <v>958</v>
      </c>
      <c r="R38" s="366">
        <v>2</v>
      </c>
      <c r="S38" s="367" t="s">
        <v>958</v>
      </c>
      <c r="T38" s="368" t="s">
        <v>958</v>
      </c>
      <c r="U38" s="369"/>
      <c r="V38" s="369"/>
      <c r="W38" s="369"/>
      <c r="X38" s="369"/>
      <c r="Y38" s="369"/>
      <c r="Z38" s="369"/>
      <c r="AA38" s="369"/>
      <c r="AB38" s="369"/>
      <c r="AC38" s="322" t="s">
        <v>951</v>
      </c>
      <c r="AD38" s="576"/>
      <c r="AE38" s="577"/>
      <c r="AF38" s="577"/>
      <c r="AG38" s="577"/>
      <c r="AH38" s="577"/>
      <c r="AI38" s="577"/>
      <c r="AJ38" s="577"/>
    </row>
    <row r="39" spans="1:36" ht="39.75" customHeight="1" x14ac:dyDescent="0.25">
      <c r="A39" s="599"/>
      <c r="B39" s="599"/>
      <c r="C39" s="359" t="s">
        <v>959</v>
      </c>
      <c r="D39" s="357" t="s">
        <v>960</v>
      </c>
      <c r="E39" s="358" t="s">
        <v>961</v>
      </c>
      <c r="F39" s="358" t="s">
        <v>962</v>
      </c>
      <c r="G39" s="370">
        <v>26</v>
      </c>
      <c r="H39" s="358" t="s">
        <v>963</v>
      </c>
      <c r="I39" s="361" t="s">
        <v>964</v>
      </c>
      <c r="J39" s="365" t="s">
        <v>965</v>
      </c>
      <c r="K39" s="333">
        <v>0</v>
      </c>
      <c r="L39" s="333">
        <v>0</v>
      </c>
      <c r="M39" s="333">
        <v>0</v>
      </c>
      <c r="N39" s="333">
        <v>0</v>
      </c>
      <c r="O39" s="333">
        <v>0</v>
      </c>
      <c r="P39" s="333">
        <v>0</v>
      </c>
      <c r="Q39" s="337">
        <v>0</v>
      </c>
      <c r="R39" s="329">
        <v>0</v>
      </c>
      <c r="S39" s="329">
        <v>0</v>
      </c>
      <c r="T39" s="330">
        <v>0</v>
      </c>
      <c r="U39" s="331"/>
      <c r="V39" s="331"/>
      <c r="W39" s="331"/>
      <c r="X39" s="331"/>
      <c r="Y39" s="331"/>
      <c r="Z39" s="331"/>
      <c r="AA39" s="331"/>
      <c r="AB39" s="331"/>
      <c r="AC39" s="322" t="s">
        <v>951</v>
      </c>
      <c r="AD39" s="590" t="s">
        <v>966</v>
      </c>
      <c r="AE39" s="591"/>
      <c r="AF39" s="591"/>
      <c r="AG39" s="591"/>
      <c r="AH39" s="591"/>
      <c r="AI39" s="591"/>
      <c r="AJ39" s="591"/>
    </row>
    <row r="40" spans="1:36" ht="57" customHeight="1" x14ac:dyDescent="0.25">
      <c r="A40" s="599"/>
      <c r="B40" s="599"/>
      <c r="C40" s="359" t="s">
        <v>967</v>
      </c>
      <c r="D40" s="357" t="s">
        <v>968</v>
      </c>
      <c r="E40" s="360" t="s">
        <v>969</v>
      </c>
      <c r="F40" s="360" t="s">
        <v>970</v>
      </c>
      <c r="G40" s="359">
        <v>27</v>
      </c>
      <c r="H40" s="360" t="s">
        <v>971</v>
      </c>
      <c r="I40" s="361" t="s">
        <v>792</v>
      </c>
      <c r="J40" s="332" t="s">
        <v>639</v>
      </c>
      <c r="K40" s="342">
        <v>0</v>
      </c>
      <c r="L40" s="342">
        <v>0</v>
      </c>
      <c r="M40" s="342">
        <v>0</v>
      </c>
      <c r="N40" s="342">
        <v>0</v>
      </c>
      <c r="O40" s="342">
        <v>0</v>
      </c>
      <c r="P40" s="342">
        <v>0</v>
      </c>
      <c r="Q40" s="371">
        <v>0</v>
      </c>
      <c r="R40" s="371">
        <v>0</v>
      </c>
      <c r="S40" s="371">
        <v>0</v>
      </c>
      <c r="T40" s="371">
        <v>0</v>
      </c>
      <c r="U40" s="372"/>
      <c r="V40" s="372"/>
      <c r="W40" s="372"/>
      <c r="X40" s="372"/>
      <c r="Y40" s="372"/>
      <c r="Z40" s="372"/>
      <c r="AA40" s="372"/>
      <c r="AB40" s="372"/>
      <c r="AC40" s="322" t="s">
        <v>951</v>
      </c>
      <c r="AD40" s="590" t="s">
        <v>972</v>
      </c>
      <c r="AE40" s="591"/>
      <c r="AF40" s="591"/>
      <c r="AG40" s="591"/>
      <c r="AH40" s="591"/>
      <c r="AI40" s="591"/>
      <c r="AJ40" s="591"/>
    </row>
    <row r="41" spans="1:36" ht="41.25" customHeight="1" x14ac:dyDescent="0.25">
      <c r="A41" s="599"/>
      <c r="B41" s="599"/>
      <c r="C41" s="359" t="s">
        <v>973</v>
      </c>
      <c r="D41" s="357" t="s">
        <v>974</v>
      </c>
      <c r="E41" s="360" t="s">
        <v>975</v>
      </c>
      <c r="F41" s="360" t="s">
        <v>976</v>
      </c>
      <c r="G41" s="359">
        <v>28</v>
      </c>
      <c r="H41" s="360" t="s">
        <v>977</v>
      </c>
      <c r="I41" s="342" t="s">
        <v>805</v>
      </c>
      <c r="J41" s="332" t="s">
        <v>640</v>
      </c>
      <c r="K41" s="336">
        <v>18</v>
      </c>
      <c r="L41" s="336">
        <v>25</v>
      </c>
      <c r="M41" s="327">
        <v>25</v>
      </c>
      <c r="N41" s="327">
        <v>29</v>
      </c>
      <c r="O41" s="327">
        <v>33</v>
      </c>
      <c r="P41" s="327">
        <v>30</v>
      </c>
      <c r="Q41" s="340">
        <v>31</v>
      </c>
      <c r="R41" s="329">
        <v>58</v>
      </c>
      <c r="S41" s="373">
        <v>50</v>
      </c>
      <c r="T41" s="374">
        <v>8</v>
      </c>
      <c r="U41" s="375"/>
      <c r="V41" s="375"/>
      <c r="W41" s="375"/>
      <c r="X41" s="375"/>
      <c r="Y41" s="375"/>
      <c r="Z41" s="375"/>
      <c r="AA41" s="375"/>
      <c r="AB41" s="375"/>
      <c r="AC41" s="322" t="s">
        <v>978</v>
      </c>
      <c r="AD41" s="576"/>
      <c r="AE41" s="577"/>
      <c r="AF41" s="577"/>
      <c r="AG41" s="577"/>
      <c r="AH41" s="577"/>
      <c r="AI41" s="577"/>
      <c r="AJ41" s="577"/>
    </row>
    <row r="42" spans="1:36" ht="45.75" customHeight="1" x14ac:dyDescent="0.25">
      <c r="A42" s="599"/>
      <c r="B42" s="599"/>
      <c r="C42" s="359" t="s">
        <v>979</v>
      </c>
      <c r="D42" s="357" t="s">
        <v>980</v>
      </c>
      <c r="E42" s="360" t="s">
        <v>981</v>
      </c>
      <c r="F42" s="360" t="s">
        <v>982</v>
      </c>
      <c r="G42" s="359">
        <v>29</v>
      </c>
      <c r="H42" s="360" t="s">
        <v>983</v>
      </c>
      <c r="I42" s="342" t="s">
        <v>792</v>
      </c>
      <c r="J42" s="332" t="s">
        <v>640</v>
      </c>
      <c r="K42" s="369">
        <v>0.43</v>
      </c>
      <c r="L42" s="369">
        <v>0.45</v>
      </c>
      <c r="M42" s="369">
        <v>0.24</v>
      </c>
      <c r="N42" s="369">
        <v>0.27</v>
      </c>
      <c r="O42" s="369">
        <v>0.26</v>
      </c>
      <c r="P42" s="369">
        <v>0.3</v>
      </c>
      <c r="Q42" s="347">
        <v>0.3004</v>
      </c>
      <c r="R42" s="373">
        <v>30</v>
      </c>
      <c r="S42" s="376">
        <v>0.29299999999999998</v>
      </c>
      <c r="T42" s="377">
        <v>0.39</v>
      </c>
      <c r="U42" s="378"/>
      <c r="V42" s="378"/>
      <c r="W42" s="378"/>
      <c r="X42" s="378"/>
      <c r="Y42" s="378"/>
      <c r="Z42" s="378"/>
      <c r="AA42" s="378"/>
      <c r="AB42" s="378"/>
      <c r="AC42" s="322" t="s">
        <v>951</v>
      </c>
      <c r="AD42" s="576"/>
      <c r="AE42" s="577"/>
      <c r="AF42" s="577"/>
      <c r="AG42" s="577"/>
      <c r="AH42" s="577"/>
      <c r="AI42" s="577"/>
      <c r="AJ42" s="577"/>
    </row>
    <row r="43" spans="1:36" ht="45.75" customHeight="1" x14ac:dyDescent="0.25">
      <c r="A43" s="599"/>
      <c r="B43" s="599" t="s">
        <v>984</v>
      </c>
      <c r="C43" s="359" t="s">
        <v>985</v>
      </c>
      <c r="D43" s="357" t="s">
        <v>986</v>
      </c>
      <c r="E43" s="360" t="s">
        <v>987</v>
      </c>
      <c r="F43" s="360" t="s">
        <v>988</v>
      </c>
      <c r="G43" s="359">
        <v>30</v>
      </c>
      <c r="H43" s="360" t="s">
        <v>989</v>
      </c>
      <c r="I43" s="342" t="s">
        <v>805</v>
      </c>
      <c r="J43" s="332" t="s">
        <v>639</v>
      </c>
      <c r="K43" s="336">
        <v>0</v>
      </c>
      <c r="L43" s="336">
        <v>0</v>
      </c>
      <c r="M43" s="327">
        <v>0</v>
      </c>
      <c r="N43" s="327">
        <v>0</v>
      </c>
      <c r="O43" s="327">
        <v>0</v>
      </c>
      <c r="P43" s="327">
        <v>0</v>
      </c>
      <c r="Q43" s="337">
        <v>0</v>
      </c>
      <c r="R43" s="329">
        <v>1</v>
      </c>
      <c r="S43" s="329">
        <v>0</v>
      </c>
      <c r="T43" s="330">
        <v>1</v>
      </c>
      <c r="U43" s="331"/>
      <c r="V43" s="331"/>
      <c r="W43" s="331"/>
      <c r="X43" s="331"/>
      <c r="Y43" s="331"/>
      <c r="Z43" s="331"/>
      <c r="AA43" s="331"/>
      <c r="AB43" s="331"/>
      <c r="AC43" s="364" t="s">
        <v>990</v>
      </c>
      <c r="AD43" s="576"/>
      <c r="AE43" s="577"/>
      <c r="AF43" s="577"/>
      <c r="AG43" s="577"/>
      <c r="AH43" s="577"/>
      <c r="AI43" s="577"/>
      <c r="AJ43" s="577"/>
    </row>
    <row r="44" spans="1:36" ht="59.25" customHeight="1" x14ac:dyDescent="0.25">
      <c r="A44" s="599"/>
      <c r="B44" s="599"/>
      <c r="C44" s="359" t="s">
        <v>991</v>
      </c>
      <c r="D44" s="379" t="s">
        <v>992</v>
      </c>
      <c r="E44" s="380" t="s">
        <v>993</v>
      </c>
      <c r="F44" s="380" t="s">
        <v>994</v>
      </c>
      <c r="G44" s="370">
        <v>31</v>
      </c>
      <c r="H44" s="380" t="s">
        <v>995</v>
      </c>
      <c r="I44" s="361" t="s">
        <v>964</v>
      </c>
      <c r="J44" s="332" t="s">
        <v>639</v>
      </c>
      <c r="K44" s="342">
        <v>0</v>
      </c>
      <c r="L44" s="342">
        <v>0</v>
      </c>
      <c r="M44" s="342">
        <v>0</v>
      </c>
      <c r="N44" s="342">
        <v>0</v>
      </c>
      <c r="O44" s="342">
        <v>0</v>
      </c>
      <c r="P44" s="342">
        <v>0</v>
      </c>
      <c r="Q44" s="343" t="s">
        <v>996</v>
      </c>
      <c r="R44" s="343">
        <v>0</v>
      </c>
      <c r="S44" s="329">
        <v>0</v>
      </c>
      <c r="T44" s="330">
        <v>0</v>
      </c>
      <c r="U44" s="331"/>
      <c r="V44" s="331"/>
      <c r="W44" s="331"/>
      <c r="X44" s="331"/>
      <c r="Y44" s="331"/>
      <c r="Z44" s="331"/>
      <c r="AA44" s="331"/>
      <c r="AB44" s="331"/>
      <c r="AC44" s="364" t="s">
        <v>990</v>
      </c>
      <c r="AD44" s="576"/>
      <c r="AE44" s="577"/>
      <c r="AF44" s="577"/>
      <c r="AG44" s="577"/>
      <c r="AH44" s="577"/>
      <c r="AI44" s="577"/>
      <c r="AJ44" s="577"/>
    </row>
    <row r="45" spans="1:36" ht="69.75" customHeight="1" x14ac:dyDescent="0.25">
      <c r="A45" s="599"/>
      <c r="B45" s="599"/>
      <c r="C45" s="338" t="s">
        <v>997</v>
      </c>
      <c r="D45" s="379" t="s">
        <v>998</v>
      </c>
      <c r="E45" s="380" t="s">
        <v>999</v>
      </c>
      <c r="F45" s="380" t="s">
        <v>1000</v>
      </c>
      <c r="G45" s="370">
        <v>32</v>
      </c>
      <c r="H45" s="380" t="s">
        <v>1001</v>
      </c>
      <c r="I45" s="361" t="s">
        <v>453</v>
      </c>
      <c r="J45" s="332" t="s">
        <v>639</v>
      </c>
      <c r="K45" s="336">
        <v>0</v>
      </c>
      <c r="L45" s="336">
        <v>0</v>
      </c>
      <c r="M45" s="327">
        <v>0</v>
      </c>
      <c r="N45" s="327">
        <v>0</v>
      </c>
      <c r="O45" s="327">
        <v>0</v>
      </c>
      <c r="P45" s="327">
        <v>0</v>
      </c>
      <c r="Q45" s="337">
        <v>0</v>
      </c>
      <c r="R45" s="329">
        <v>0</v>
      </c>
      <c r="S45" s="329">
        <v>0</v>
      </c>
      <c r="T45" s="330">
        <v>0</v>
      </c>
      <c r="U45" s="331"/>
      <c r="V45" s="331"/>
      <c r="W45" s="331"/>
      <c r="X45" s="331"/>
      <c r="Y45" s="331"/>
      <c r="Z45" s="331"/>
      <c r="AA45" s="331"/>
      <c r="AB45" s="331"/>
      <c r="AC45" s="364" t="s">
        <v>990</v>
      </c>
      <c r="AD45" s="576"/>
      <c r="AE45" s="577"/>
      <c r="AF45" s="577"/>
      <c r="AG45" s="577"/>
      <c r="AH45" s="577"/>
      <c r="AI45" s="577"/>
      <c r="AJ45" s="577"/>
    </row>
    <row r="46" spans="1:36" ht="45" customHeight="1" x14ac:dyDescent="0.25">
      <c r="A46" s="599"/>
      <c r="B46" s="599" t="s">
        <v>1002</v>
      </c>
      <c r="C46" s="359" t="s">
        <v>1003</v>
      </c>
      <c r="D46" s="357" t="s">
        <v>1004</v>
      </c>
      <c r="E46" s="360" t="s">
        <v>1005</v>
      </c>
      <c r="F46" s="360" t="s">
        <v>1006</v>
      </c>
      <c r="G46" s="359">
        <v>33</v>
      </c>
      <c r="H46" s="360" t="s">
        <v>1007</v>
      </c>
      <c r="I46" s="342" t="s">
        <v>792</v>
      </c>
      <c r="J46" s="365" t="s">
        <v>1008</v>
      </c>
      <c r="K46" s="333">
        <v>0</v>
      </c>
      <c r="L46" s="333">
        <v>0</v>
      </c>
      <c r="M46" s="381">
        <v>0</v>
      </c>
      <c r="N46" s="381">
        <v>0</v>
      </c>
      <c r="O46" s="381">
        <v>0</v>
      </c>
      <c r="P46" s="381">
        <v>0.25</v>
      </c>
      <c r="Q46" s="334">
        <v>0</v>
      </c>
      <c r="R46" s="335">
        <v>0.25</v>
      </c>
      <c r="S46" s="382">
        <v>0.11</v>
      </c>
      <c r="T46" s="348">
        <v>0</v>
      </c>
      <c r="U46" s="349"/>
      <c r="V46" s="349"/>
      <c r="W46" s="349"/>
      <c r="X46" s="349"/>
      <c r="Y46" s="349"/>
      <c r="Z46" s="349"/>
      <c r="AA46" s="349"/>
      <c r="AB46" s="349"/>
      <c r="AC46" s="364" t="s">
        <v>990</v>
      </c>
      <c r="AD46" s="576"/>
      <c r="AE46" s="577"/>
      <c r="AF46" s="577"/>
      <c r="AG46" s="577"/>
      <c r="AH46" s="577"/>
      <c r="AI46" s="577"/>
      <c r="AJ46" s="577"/>
    </row>
    <row r="47" spans="1:36" ht="55.5" customHeight="1" x14ac:dyDescent="0.25">
      <c r="A47" s="599"/>
      <c r="B47" s="599"/>
      <c r="C47" s="359" t="s">
        <v>1009</v>
      </c>
      <c r="D47" s="357" t="s">
        <v>1010</v>
      </c>
      <c r="E47" s="360" t="s">
        <v>1011</v>
      </c>
      <c r="F47" s="360" t="s">
        <v>1012</v>
      </c>
      <c r="G47" s="359">
        <v>34</v>
      </c>
      <c r="H47" s="360" t="s">
        <v>1013</v>
      </c>
      <c r="I47" s="361" t="s">
        <v>964</v>
      </c>
      <c r="J47" s="332" t="s">
        <v>639</v>
      </c>
      <c r="K47" s="336">
        <v>0</v>
      </c>
      <c r="L47" s="336">
        <v>0</v>
      </c>
      <c r="M47" s="383">
        <v>0</v>
      </c>
      <c r="N47" s="327">
        <v>1</v>
      </c>
      <c r="O47" s="327">
        <v>1</v>
      </c>
      <c r="P47" s="327">
        <v>1</v>
      </c>
      <c r="Q47" s="340">
        <v>2</v>
      </c>
      <c r="R47" s="329">
        <v>2</v>
      </c>
      <c r="S47" s="384">
        <v>2</v>
      </c>
      <c r="T47" s="385">
        <v>0</v>
      </c>
      <c r="U47" s="386"/>
      <c r="V47" s="386"/>
      <c r="W47" s="386"/>
      <c r="X47" s="386"/>
      <c r="Y47" s="386"/>
      <c r="Z47" s="386"/>
      <c r="AA47" s="386"/>
      <c r="AB47" s="386"/>
      <c r="AC47" s="364" t="s">
        <v>990</v>
      </c>
      <c r="AD47" s="576"/>
      <c r="AE47" s="577"/>
      <c r="AF47" s="577"/>
      <c r="AG47" s="577"/>
      <c r="AH47" s="577"/>
      <c r="AI47" s="577"/>
      <c r="AJ47" s="577"/>
    </row>
    <row r="48" spans="1:36" ht="38.25" customHeight="1" x14ac:dyDescent="0.25">
      <c r="A48" s="599"/>
      <c r="B48" s="599"/>
      <c r="C48" s="359" t="s">
        <v>1014</v>
      </c>
      <c r="D48" s="357" t="s">
        <v>1015</v>
      </c>
      <c r="E48" s="360" t="s">
        <v>1016</v>
      </c>
      <c r="F48" s="360" t="s">
        <v>1017</v>
      </c>
      <c r="G48" s="359">
        <v>35</v>
      </c>
      <c r="H48" s="360" t="s">
        <v>1018</v>
      </c>
      <c r="I48" s="361" t="s">
        <v>792</v>
      </c>
      <c r="J48" s="332" t="s">
        <v>639</v>
      </c>
      <c r="K48" s="336">
        <v>13</v>
      </c>
      <c r="L48" s="336">
        <v>13</v>
      </c>
      <c r="M48" s="327">
        <v>13</v>
      </c>
      <c r="N48" s="327">
        <v>13</v>
      </c>
      <c r="O48" s="327">
        <v>13</v>
      </c>
      <c r="P48" s="327">
        <v>13</v>
      </c>
      <c r="Q48" s="340">
        <v>13</v>
      </c>
      <c r="R48" s="387">
        <v>13</v>
      </c>
      <c r="S48" s="387">
        <v>13</v>
      </c>
      <c r="T48" s="387">
        <v>13</v>
      </c>
      <c r="U48" s="388"/>
      <c r="V48" s="388"/>
      <c r="W48" s="388"/>
      <c r="X48" s="388"/>
      <c r="Y48" s="388"/>
      <c r="Z48" s="388"/>
      <c r="AA48" s="388"/>
      <c r="AB48" s="388"/>
      <c r="AC48" s="364" t="s">
        <v>990</v>
      </c>
      <c r="AD48" s="576"/>
      <c r="AE48" s="577"/>
      <c r="AF48" s="577"/>
      <c r="AG48" s="577"/>
      <c r="AH48" s="577"/>
      <c r="AI48" s="577"/>
      <c r="AJ48" s="577"/>
    </row>
    <row r="49" spans="1:36" ht="46.5" customHeight="1" x14ac:dyDescent="0.25">
      <c r="A49" s="599"/>
      <c r="B49" s="599" t="s">
        <v>1019</v>
      </c>
      <c r="C49" s="325" t="s">
        <v>1020</v>
      </c>
      <c r="D49" s="379" t="s">
        <v>1021</v>
      </c>
      <c r="E49" s="389" t="s">
        <v>1022</v>
      </c>
      <c r="F49" s="390" t="s">
        <v>1023</v>
      </c>
      <c r="G49" s="359">
        <v>36</v>
      </c>
      <c r="H49" s="389" t="s">
        <v>1024</v>
      </c>
      <c r="I49" s="361" t="s">
        <v>792</v>
      </c>
      <c r="J49" s="332" t="s">
        <v>639</v>
      </c>
      <c r="K49" s="336">
        <v>1</v>
      </c>
      <c r="L49" s="336">
        <v>1</v>
      </c>
      <c r="M49" s="327">
        <v>1</v>
      </c>
      <c r="N49" s="327">
        <v>1</v>
      </c>
      <c r="O49" s="327">
        <v>1</v>
      </c>
      <c r="P49" s="327">
        <v>1</v>
      </c>
      <c r="Q49" s="340">
        <v>1</v>
      </c>
      <c r="R49" s="329">
        <v>1</v>
      </c>
      <c r="S49" s="329">
        <v>1</v>
      </c>
      <c r="T49" s="330">
        <v>1</v>
      </c>
      <c r="U49" s="331"/>
      <c r="V49" s="331"/>
      <c r="W49" s="331"/>
      <c r="X49" s="331"/>
      <c r="Y49" s="331"/>
      <c r="Z49" s="331"/>
      <c r="AA49" s="331"/>
      <c r="AB49" s="331"/>
      <c r="AC49" s="322" t="s">
        <v>990</v>
      </c>
      <c r="AD49" s="576"/>
      <c r="AE49" s="577"/>
      <c r="AF49" s="577"/>
      <c r="AG49" s="577"/>
      <c r="AH49" s="577"/>
      <c r="AI49" s="577"/>
      <c r="AJ49" s="577"/>
    </row>
    <row r="50" spans="1:36" ht="67.5" customHeight="1" x14ac:dyDescent="0.25">
      <c r="A50" s="599"/>
      <c r="B50" s="599"/>
      <c r="C50" s="325" t="s">
        <v>1025</v>
      </c>
      <c r="D50" s="379" t="s">
        <v>1026</v>
      </c>
      <c r="E50" s="389" t="s">
        <v>1027</v>
      </c>
      <c r="F50" s="390" t="s">
        <v>1028</v>
      </c>
      <c r="G50" s="359">
        <v>37</v>
      </c>
      <c r="H50" s="389" t="s">
        <v>1029</v>
      </c>
      <c r="I50" s="361" t="s">
        <v>792</v>
      </c>
      <c r="J50" s="365" t="s">
        <v>1030</v>
      </c>
      <c r="K50" s="333">
        <v>0.5</v>
      </c>
      <c r="L50" s="333">
        <v>0.6</v>
      </c>
      <c r="M50" s="381">
        <v>0.7</v>
      </c>
      <c r="N50" s="381">
        <v>0.7</v>
      </c>
      <c r="O50" s="381">
        <v>0.8</v>
      </c>
      <c r="P50" s="381">
        <v>0.85</v>
      </c>
      <c r="Q50" s="391">
        <v>0.85</v>
      </c>
      <c r="R50" s="392">
        <v>1</v>
      </c>
      <c r="S50" s="392">
        <v>0</v>
      </c>
      <c r="T50" s="393">
        <v>0</v>
      </c>
      <c r="U50" s="394"/>
      <c r="V50" s="394"/>
      <c r="W50" s="394"/>
      <c r="X50" s="394"/>
      <c r="Y50" s="394"/>
      <c r="Z50" s="394"/>
      <c r="AA50" s="394"/>
      <c r="AB50" s="394"/>
      <c r="AC50" s="322" t="s">
        <v>1031</v>
      </c>
      <c r="AD50" s="576"/>
      <c r="AE50" s="577"/>
      <c r="AF50" s="577"/>
      <c r="AG50" s="577"/>
      <c r="AH50" s="577"/>
      <c r="AI50" s="577"/>
      <c r="AJ50" s="577"/>
    </row>
    <row r="51" spans="1:36" ht="18.95" hidden="1" customHeight="1" x14ac:dyDescent="0.25">
      <c r="A51" s="613" t="s">
        <v>765</v>
      </c>
      <c r="B51" s="609" t="s">
        <v>766</v>
      </c>
      <c r="C51" s="609" t="s">
        <v>767</v>
      </c>
      <c r="D51" s="609" t="s">
        <v>768</v>
      </c>
      <c r="E51" s="609" t="s">
        <v>24</v>
      </c>
      <c r="F51" s="609" t="s">
        <v>769</v>
      </c>
      <c r="G51" s="609" t="s">
        <v>767</v>
      </c>
      <c r="H51" s="609" t="s">
        <v>293</v>
      </c>
      <c r="I51" s="611" t="s">
        <v>770</v>
      </c>
      <c r="J51" s="609" t="s">
        <v>771</v>
      </c>
      <c r="K51" s="609" t="s">
        <v>772</v>
      </c>
      <c r="L51" s="609" t="s">
        <v>773</v>
      </c>
      <c r="M51" s="609" t="s">
        <v>774</v>
      </c>
      <c r="N51" s="609" t="s">
        <v>775</v>
      </c>
      <c r="O51" s="609" t="s">
        <v>776</v>
      </c>
      <c r="P51" s="609" t="s">
        <v>777</v>
      </c>
      <c r="Q51" s="610" t="str">
        <f>Q10</f>
        <v>Línea Base 2024</v>
      </c>
      <c r="R51" s="609" t="s">
        <v>779</v>
      </c>
      <c r="S51" s="614" t="s">
        <v>934</v>
      </c>
      <c r="T51" s="616" t="s">
        <v>935</v>
      </c>
      <c r="U51" s="354"/>
      <c r="V51" s="354"/>
      <c r="W51" s="354"/>
      <c r="X51" s="354"/>
      <c r="Y51" s="354"/>
      <c r="Z51" s="354"/>
      <c r="AA51" s="354"/>
      <c r="AB51" s="354"/>
      <c r="AC51" s="618" t="s">
        <v>784</v>
      </c>
      <c r="AD51" s="576"/>
      <c r="AE51" s="577"/>
      <c r="AF51" s="577"/>
      <c r="AG51" s="577"/>
      <c r="AH51" s="577"/>
      <c r="AI51" s="577"/>
      <c r="AJ51" s="577"/>
    </row>
    <row r="52" spans="1:36" ht="41.25" hidden="1" customHeight="1" x14ac:dyDescent="0.25">
      <c r="A52" s="613"/>
      <c r="B52" s="609"/>
      <c r="C52" s="609"/>
      <c r="D52" s="609"/>
      <c r="E52" s="609"/>
      <c r="F52" s="609"/>
      <c r="G52" s="609"/>
      <c r="H52" s="609"/>
      <c r="I52" s="612"/>
      <c r="J52" s="609"/>
      <c r="K52" s="609"/>
      <c r="L52" s="609"/>
      <c r="M52" s="609"/>
      <c r="N52" s="609"/>
      <c r="O52" s="609"/>
      <c r="P52" s="609"/>
      <c r="Q52" s="610"/>
      <c r="R52" s="615"/>
      <c r="S52" s="615"/>
      <c r="T52" s="617"/>
      <c r="U52" s="353"/>
      <c r="V52" s="353"/>
      <c r="W52" s="353"/>
      <c r="X52" s="353"/>
      <c r="Y52" s="353"/>
      <c r="Z52" s="353"/>
      <c r="AA52" s="353"/>
      <c r="AB52" s="353"/>
      <c r="AC52" s="619"/>
      <c r="AD52" s="576"/>
      <c r="AE52" s="577"/>
      <c r="AF52" s="577"/>
      <c r="AG52" s="577"/>
      <c r="AH52" s="577"/>
      <c r="AI52" s="577"/>
      <c r="AJ52" s="577"/>
    </row>
    <row r="53" spans="1:36" ht="86.25" customHeight="1" x14ac:dyDescent="0.25">
      <c r="A53" s="599" t="s">
        <v>1032</v>
      </c>
      <c r="B53" s="599" t="s">
        <v>1033</v>
      </c>
      <c r="C53" s="325" t="s">
        <v>1034</v>
      </c>
      <c r="D53" s="357" t="s">
        <v>1035</v>
      </c>
      <c r="E53" s="360" t="s">
        <v>1036</v>
      </c>
      <c r="F53" s="360" t="s">
        <v>1037</v>
      </c>
      <c r="G53" s="325">
        <v>38</v>
      </c>
      <c r="H53" s="360" t="s">
        <v>1038</v>
      </c>
      <c r="I53" s="342" t="s">
        <v>792</v>
      </c>
      <c r="J53" s="332" t="s">
        <v>640</v>
      </c>
      <c r="K53" s="381">
        <v>1</v>
      </c>
      <c r="L53" s="381">
        <v>1</v>
      </c>
      <c r="M53" s="381">
        <v>1</v>
      </c>
      <c r="N53" s="381">
        <v>1</v>
      </c>
      <c r="O53" s="381">
        <v>1</v>
      </c>
      <c r="P53" s="381">
        <v>1</v>
      </c>
      <c r="Q53" s="391">
        <v>1</v>
      </c>
      <c r="R53" s="335">
        <v>1</v>
      </c>
      <c r="S53" s="335">
        <v>1</v>
      </c>
      <c r="T53" s="348">
        <v>1</v>
      </c>
      <c r="U53" s="349"/>
      <c r="V53" s="349"/>
      <c r="W53" s="349"/>
      <c r="X53" s="349"/>
      <c r="Y53" s="349"/>
      <c r="Z53" s="349"/>
      <c r="AA53" s="349"/>
      <c r="AB53" s="349"/>
      <c r="AC53" s="322" t="s">
        <v>798</v>
      </c>
      <c r="AD53" s="576"/>
      <c r="AE53" s="577"/>
      <c r="AF53" s="577"/>
      <c r="AG53" s="577"/>
      <c r="AH53" s="577"/>
      <c r="AI53" s="577"/>
      <c r="AJ53" s="577"/>
    </row>
    <row r="54" spans="1:36" ht="109.5" customHeight="1" x14ac:dyDescent="0.25">
      <c r="A54" s="599"/>
      <c r="B54" s="599"/>
      <c r="C54" s="325" t="s">
        <v>1039</v>
      </c>
      <c r="D54" s="357" t="s">
        <v>1040</v>
      </c>
      <c r="E54" s="360" t="s">
        <v>1041</v>
      </c>
      <c r="F54" s="360" t="s">
        <v>1042</v>
      </c>
      <c r="G54" s="325">
        <v>39</v>
      </c>
      <c r="H54" s="360" t="s">
        <v>1043</v>
      </c>
      <c r="I54" s="342" t="s">
        <v>792</v>
      </c>
      <c r="J54" s="365" t="s">
        <v>1044</v>
      </c>
      <c r="K54" s="333">
        <v>0.33</v>
      </c>
      <c r="L54" s="333">
        <v>0.35</v>
      </c>
      <c r="M54" s="333">
        <v>0.34</v>
      </c>
      <c r="N54" s="333">
        <v>0.09</v>
      </c>
      <c r="O54" s="333" t="s">
        <v>1045</v>
      </c>
      <c r="P54" s="333">
        <v>0.1</v>
      </c>
      <c r="Q54" s="347" t="s">
        <v>1046</v>
      </c>
      <c r="R54" s="333">
        <v>0.12139999999999999</v>
      </c>
      <c r="S54" s="333">
        <v>0.1716</v>
      </c>
      <c r="T54" s="395">
        <v>0.1716</v>
      </c>
      <c r="U54" s="333"/>
      <c r="V54" s="333"/>
      <c r="W54" s="333"/>
      <c r="X54" s="333"/>
      <c r="Y54" s="333"/>
      <c r="Z54" s="333"/>
      <c r="AA54" s="333"/>
      <c r="AB54" s="333"/>
      <c r="AC54" s="364" t="s">
        <v>1047</v>
      </c>
      <c r="AD54" s="576"/>
      <c r="AE54" s="577"/>
      <c r="AF54" s="577"/>
      <c r="AG54" s="577"/>
      <c r="AH54" s="577"/>
      <c r="AI54" s="577"/>
      <c r="AJ54" s="577"/>
    </row>
    <row r="55" spans="1:36" ht="85.5" customHeight="1" x14ac:dyDescent="0.25">
      <c r="A55" s="599"/>
      <c r="B55" s="599" t="s">
        <v>1048</v>
      </c>
      <c r="C55" s="325" t="s">
        <v>1049</v>
      </c>
      <c r="D55" s="357" t="s">
        <v>1050</v>
      </c>
      <c r="E55" s="360" t="s">
        <v>1051</v>
      </c>
      <c r="F55" s="360" t="s">
        <v>1052</v>
      </c>
      <c r="G55" s="325">
        <v>40</v>
      </c>
      <c r="H55" s="360" t="s">
        <v>1053</v>
      </c>
      <c r="I55" s="342" t="s">
        <v>792</v>
      </c>
      <c r="J55" s="365" t="s">
        <v>1044</v>
      </c>
      <c r="K55" s="333">
        <v>0.25</v>
      </c>
      <c r="L55" s="333">
        <v>0.25</v>
      </c>
      <c r="M55" s="333">
        <v>0.2</v>
      </c>
      <c r="N55" s="333">
        <v>0.25</v>
      </c>
      <c r="O55" s="333">
        <v>0.3</v>
      </c>
      <c r="P55" s="333">
        <v>0.2</v>
      </c>
      <c r="Q55" s="347">
        <v>0.2</v>
      </c>
      <c r="R55" s="333">
        <v>0.2</v>
      </c>
      <c r="S55" s="333">
        <v>0.2</v>
      </c>
      <c r="T55" s="395">
        <v>0.2</v>
      </c>
      <c r="U55" s="333"/>
      <c r="V55" s="333"/>
      <c r="W55" s="333"/>
      <c r="X55" s="333"/>
      <c r="Y55" s="333"/>
      <c r="Z55" s="333"/>
      <c r="AA55" s="333"/>
      <c r="AB55" s="333"/>
      <c r="AC55" s="364" t="s">
        <v>1047</v>
      </c>
      <c r="AD55" s="576"/>
      <c r="AE55" s="577"/>
      <c r="AF55" s="577"/>
      <c r="AG55" s="577"/>
      <c r="AH55" s="577"/>
      <c r="AI55" s="577"/>
      <c r="AJ55" s="577"/>
    </row>
    <row r="56" spans="1:36" ht="63.75" customHeight="1" x14ac:dyDescent="0.25">
      <c r="A56" s="599"/>
      <c r="B56" s="599"/>
      <c r="C56" s="325" t="s">
        <v>1054</v>
      </c>
      <c r="D56" s="357" t="s">
        <v>1055</v>
      </c>
      <c r="E56" s="360" t="s">
        <v>1056</v>
      </c>
      <c r="F56" s="360" t="s">
        <v>1057</v>
      </c>
      <c r="G56" s="325">
        <v>41</v>
      </c>
      <c r="H56" s="360" t="s">
        <v>1058</v>
      </c>
      <c r="I56" s="361" t="s">
        <v>792</v>
      </c>
      <c r="J56" s="365" t="s">
        <v>1044</v>
      </c>
      <c r="K56" s="363">
        <v>0.2</v>
      </c>
      <c r="L56" s="396">
        <v>0.25</v>
      </c>
      <c r="M56" s="363">
        <v>0.25</v>
      </c>
      <c r="N56" s="333">
        <v>0.25</v>
      </c>
      <c r="O56" s="333">
        <v>0</v>
      </c>
      <c r="P56" s="333">
        <v>0</v>
      </c>
      <c r="Q56" s="328">
        <v>0</v>
      </c>
      <c r="R56" s="397">
        <v>0</v>
      </c>
      <c r="S56" s="397">
        <v>0</v>
      </c>
      <c r="T56" s="398">
        <v>0</v>
      </c>
      <c r="U56" s="333"/>
      <c r="V56" s="333"/>
      <c r="W56" s="333"/>
      <c r="X56" s="333"/>
      <c r="Y56" s="333"/>
      <c r="Z56" s="333"/>
      <c r="AA56" s="333"/>
      <c r="AB56" s="333"/>
      <c r="AC56" s="399" t="s">
        <v>1047</v>
      </c>
      <c r="AD56" s="576"/>
      <c r="AE56" s="577"/>
      <c r="AF56" s="577"/>
      <c r="AG56" s="577"/>
      <c r="AH56" s="577"/>
      <c r="AI56" s="577"/>
      <c r="AJ56" s="577"/>
    </row>
    <row r="57" spans="1:36" ht="52.5" customHeight="1" x14ac:dyDescent="0.25">
      <c r="A57" s="599"/>
      <c r="B57" s="599"/>
      <c r="C57" s="325" t="s">
        <v>1059</v>
      </c>
      <c r="D57" s="357" t="s">
        <v>1060</v>
      </c>
      <c r="E57" s="360" t="s">
        <v>1061</v>
      </c>
      <c r="F57" s="360" t="s">
        <v>1062</v>
      </c>
      <c r="G57" s="325">
        <v>42</v>
      </c>
      <c r="H57" s="360" t="s">
        <v>1063</v>
      </c>
      <c r="I57" s="342" t="s">
        <v>792</v>
      </c>
      <c r="J57" s="365" t="s">
        <v>1044</v>
      </c>
      <c r="K57" s="363">
        <v>0.85</v>
      </c>
      <c r="L57" s="363">
        <v>0.9</v>
      </c>
      <c r="M57" s="363">
        <v>0.9</v>
      </c>
      <c r="N57" s="333">
        <v>0.95</v>
      </c>
      <c r="O57" s="333">
        <v>0.95</v>
      </c>
      <c r="P57" s="333">
        <v>0.95</v>
      </c>
      <c r="Q57" s="400">
        <v>0.9</v>
      </c>
      <c r="R57" s="395">
        <v>0.9</v>
      </c>
      <c r="S57" s="395">
        <v>0.9</v>
      </c>
      <c r="T57" s="401">
        <v>0.9</v>
      </c>
      <c r="U57" s="333"/>
      <c r="V57" s="333"/>
      <c r="W57" s="333"/>
      <c r="X57" s="333"/>
      <c r="Y57" s="333"/>
      <c r="Z57" s="333"/>
      <c r="AA57" s="333"/>
      <c r="AB57" s="333"/>
      <c r="AC57" s="402" t="s">
        <v>1047</v>
      </c>
      <c r="AD57" s="620"/>
      <c r="AE57" s="577"/>
      <c r="AF57" s="577"/>
      <c r="AG57" s="577"/>
      <c r="AH57" s="577"/>
      <c r="AI57" s="577"/>
      <c r="AJ57" s="577"/>
    </row>
    <row r="58" spans="1:36" ht="67.5" customHeight="1" x14ac:dyDescent="0.25">
      <c r="A58" s="599"/>
      <c r="B58" s="599"/>
      <c r="C58" s="338" t="s">
        <v>1064</v>
      </c>
      <c r="D58" s="357" t="s">
        <v>1065</v>
      </c>
      <c r="E58" s="360" t="s">
        <v>1066</v>
      </c>
      <c r="F58" s="360" t="s">
        <v>1067</v>
      </c>
      <c r="G58" s="325">
        <v>43</v>
      </c>
      <c r="H58" s="360" t="s">
        <v>1068</v>
      </c>
      <c r="I58" s="361" t="s">
        <v>453</v>
      </c>
      <c r="J58" s="365" t="s">
        <v>1069</v>
      </c>
      <c r="K58" s="336">
        <v>0</v>
      </c>
      <c r="L58" s="336">
        <v>0</v>
      </c>
      <c r="M58" s="327">
        <v>0</v>
      </c>
      <c r="N58" s="327">
        <v>0</v>
      </c>
      <c r="O58" s="327">
        <v>0</v>
      </c>
      <c r="P58" s="327">
        <v>1</v>
      </c>
      <c r="Q58" s="340">
        <v>0</v>
      </c>
      <c r="R58" s="403"/>
      <c r="S58" s="403"/>
      <c r="T58" s="404"/>
      <c r="U58" s="394"/>
      <c r="V58" s="394"/>
      <c r="W58" s="394"/>
      <c r="X58" s="394"/>
      <c r="Y58" s="394"/>
      <c r="Z58" s="394"/>
      <c r="AA58" s="394"/>
      <c r="AB58" s="394"/>
      <c r="AC58" s="346" t="s">
        <v>1070</v>
      </c>
      <c r="AD58" s="590" t="s">
        <v>1071</v>
      </c>
      <c r="AE58" s="591"/>
      <c r="AF58" s="591"/>
      <c r="AG58" s="591"/>
      <c r="AH58" s="591"/>
      <c r="AI58" s="591"/>
      <c r="AJ58" s="591"/>
    </row>
    <row r="59" spans="1:36" ht="90" customHeight="1" x14ac:dyDescent="0.25">
      <c r="A59" s="599"/>
      <c r="B59" s="599"/>
      <c r="C59" s="325" t="s">
        <v>1072</v>
      </c>
      <c r="D59" s="357" t="s">
        <v>1073</v>
      </c>
      <c r="E59" s="360" t="s">
        <v>1074</v>
      </c>
      <c r="F59" s="360" t="s">
        <v>1075</v>
      </c>
      <c r="G59" s="325">
        <v>44</v>
      </c>
      <c r="H59" s="390" t="s">
        <v>1076</v>
      </c>
      <c r="I59" s="361" t="s">
        <v>792</v>
      </c>
      <c r="J59" s="365" t="s">
        <v>1077</v>
      </c>
      <c r="K59" s="336">
        <v>0</v>
      </c>
      <c r="L59" s="336">
        <v>0</v>
      </c>
      <c r="M59" s="327">
        <v>0</v>
      </c>
      <c r="N59" s="327">
        <v>0</v>
      </c>
      <c r="O59" s="327">
        <v>0</v>
      </c>
      <c r="P59" s="327">
        <v>1</v>
      </c>
      <c r="Q59" s="328">
        <v>0</v>
      </c>
      <c r="R59" s="392"/>
      <c r="S59" s="392"/>
      <c r="T59" s="393"/>
      <c r="U59" s="394"/>
      <c r="V59" s="394"/>
      <c r="W59" s="394"/>
      <c r="X59" s="394"/>
      <c r="Y59" s="394"/>
      <c r="Z59" s="394"/>
      <c r="AA59" s="394"/>
      <c r="AB59" s="394"/>
      <c r="AC59" s="364" t="s">
        <v>1078</v>
      </c>
      <c r="AD59" s="576" t="s">
        <v>1079</v>
      </c>
      <c r="AE59" s="577"/>
      <c r="AF59" s="577"/>
      <c r="AG59" s="577"/>
      <c r="AH59" s="577"/>
      <c r="AI59" s="577"/>
      <c r="AJ59" s="577"/>
    </row>
    <row r="60" spans="1:36" ht="102" customHeight="1" x14ac:dyDescent="0.25">
      <c r="A60" s="599"/>
      <c r="B60" s="599"/>
      <c r="C60" s="325" t="s">
        <v>1080</v>
      </c>
      <c r="D60" s="357" t="s">
        <v>1081</v>
      </c>
      <c r="E60" s="360" t="s">
        <v>1082</v>
      </c>
      <c r="F60" s="360" t="s">
        <v>1067</v>
      </c>
      <c r="G60" s="325">
        <v>45</v>
      </c>
      <c r="H60" s="360" t="s">
        <v>1083</v>
      </c>
      <c r="I60" s="361" t="s">
        <v>964</v>
      </c>
      <c r="J60" s="332" t="s">
        <v>914</v>
      </c>
      <c r="K60" s="336">
        <v>0</v>
      </c>
      <c r="L60" s="336">
        <v>0</v>
      </c>
      <c r="M60" s="327">
        <v>0</v>
      </c>
      <c r="N60" s="327">
        <v>0</v>
      </c>
      <c r="O60" s="327">
        <v>0</v>
      </c>
      <c r="P60" s="327">
        <v>1</v>
      </c>
      <c r="Q60" s="328">
        <v>0</v>
      </c>
      <c r="R60" s="327">
        <v>0</v>
      </c>
      <c r="S60" s="327">
        <v>0</v>
      </c>
      <c r="T60" s="405">
        <v>0</v>
      </c>
      <c r="U60" s="327"/>
      <c r="V60" s="327"/>
      <c r="W60" s="327"/>
      <c r="X60" s="327"/>
      <c r="Y60" s="327"/>
      <c r="Z60" s="327"/>
      <c r="AA60" s="327"/>
      <c r="AB60" s="327"/>
      <c r="AC60" s="364" t="s">
        <v>1047</v>
      </c>
      <c r="AD60" s="576"/>
      <c r="AE60" s="577"/>
      <c r="AF60" s="577"/>
      <c r="AG60" s="577"/>
      <c r="AH60" s="577"/>
      <c r="AI60" s="577"/>
      <c r="AJ60" s="577"/>
    </row>
    <row r="61" spans="1:36" ht="57.75" customHeight="1" x14ac:dyDescent="0.25">
      <c r="A61" s="599"/>
      <c r="B61" s="599" t="s">
        <v>1084</v>
      </c>
      <c r="C61" s="325" t="s">
        <v>1085</v>
      </c>
      <c r="D61" s="379" t="s">
        <v>1086</v>
      </c>
      <c r="E61" s="389" t="s">
        <v>1087</v>
      </c>
      <c r="F61" s="389" t="s">
        <v>1088</v>
      </c>
      <c r="G61" s="325">
        <v>46</v>
      </c>
      <c r="H61" s="389" t="s">
        <v>1089</v>
      </c>
      <c r="I61" s="318" t="s">
        <v>792</v>
      </c>
      <c r="J61" s="332" t="s">
        <v>1090</v>
      </c>
      <c r="K61" s="336">
        <v>1</v>
      </c>
      <c r="L61" s="336">
        <v>1</v>
      </c>
      <c r="M61" s="327">
        <v>1</v>
      </c>
      <c r="N61" s="327">
        <v>1</v>
      </c>
      <c r="O61" s="327">
        <v>1</v>
      </c>
      <c r="P61" s="327">
        <v>1</v>
      </c>
      <c r="Q61" s="340">
        <v>1</v>
      </c>
      <c r="R61" s="329">
        <v>1</v>
      </c>
      <c r="S61" s="387">
        <v>1</v>
      </c>
      <c r="T61" s="387">
        <v>1</v>
      </c>
      <c r="U61" s="388"/>
      <c r="V61" s="388"/>
      <c r="W61" s="388"/>
      <c r="X61" s="388"/>
      <c r="Y61" s="388"/>
      <c r="Z61" s="388"/>
      <c r="AA61" s="388"/>
      <c r="AB61" s="388"/>
      <c r="AC61" s="322" t="s">
        <v>350</v>
      </c>
      <c r="AD61" s="576"/>
      <c r="AE61" s="577"/>
      <c r="AF61" s="577"/>
      <c r="AG61" s="577"/>
      <c r="AH61" s="577"/>
      <c r="AI61" s="577"/>
      <c r="AJ61" s="577"/>
    </row>
    <row r="62" spans="1:36" ht="90.75" customHeight="1" x14ac:dyDescent="0.25">
      <c r="A62" s="599"/>
      <c r="B62" s="599"/>
      <c r="C62" s="604" t="s">
        <v>1091</v>
      </c>
      <c r="D62" s="608" t="s">
        <v>1092</v>
      </c>
      <c r="E62" s="389" t="s">
        <v>1093</v>
      </c>
      <c r="F62" s="389" t="s">
        <v>1094</v>
      </c>
      <c r="G62" s="325">
        <v>47</v>
      </c>
      <c r="H62" s="389" t="s">
        <v>1095</v>
      </c>
      <c r="I62" s="361" t="s">
        <v>792</v>
      </c>
      <c r="J62" s="332" t="s">
        <v>914</v>
      </c>
      <c r="K62" s="336">
        <v>123</v>
      </c>
      <c r="L62" s="336">
        <v>173</v>
      </c>
      <c r="M62" s="327">
        <v>190</v>
      </c>
      <c r="N62" s="327">
        <v>170</v>
      </c>
      <c r="O62" s="327">
        <v>295</v>
      </c>
      <c r="P62" s="327">
        <v>150</v>
      </c>
      <c r="Q62" s="340">
        <v>71</v>
      </c>
      <c r="R62" s="406">
        <v>80</v>
      </c>
      <c r="S62" s="406"/>
      <c r="T62" s="407"/>
      <c r="U62" s="408"/>
      <c r="V62" s="408"/>
      <c r="W62" s="408"/>
      <c r="X62" s="408"/>
      <c r="Y62" s="408"/>
      <c r="Z62" s="408"/>
      <c r="AA62" s="408"/>
      <c r="AB62" s="408"/>
      <c r="AC62" s="409" t="s">
        <v>915</v>
      </c>
      <c r="AD62" s="576"/>
      <c r="AE62" s="577"/>
      <c r="AF62" s="577"/>
      <c r="AG62" s="577"/>
      <c r="AH62" s="577"/>
      <c r="AI62" s="577"/>
      <c r="AJ62" s="577"/>
    </row>
    <row r="63" spans="1:36" ht="47.25" customHeight="1" x14ac:dyDescent="0.25">
      <c r="A63" s="599"/>
      <c r="B63" s="599"/>
      <c r="C63" s="604"/>
      <c r="D63" s="608"/>
      <c r="E63" s="389" t="s">
        <v>1096</v>
      </c>
      <c r="F63" s="389" t="s">
        <v>1097</v>
      </c>
      <c r="G63" s="325">
        <v>48</v>
      </c>
      <c r="H63" s="389" t="s">
        <v>1098</v>
      </c>
      <c r="I63" s="361" t="s">
        <v>792</v>
      </c>
      <c r="J63" s="332" t="s">
        <v>914</v>
      </c>
      <c r="K63" s="336">
        <v>2</v>
      </c>
      <c r="L63" s="336">
        <v>2</v>
      </c>
      <c r="M63" s="327">
        <v>4</v>
      </c>
      <c r="N63" s="327">
        <v>5</v>
      </c>
      <c r="O63" s="327">
        <v>5</v>
      </c>
      <c r="P63" s="327">
        <v>5</v>
      </c>
      <c r="Q63" s="328">
        <v>3</v>
      </c>
      <c r="R63" s="406">
        <v>2</v>
      </c>
      <c r="S63" s="406"/>
      <c r="T63" s="407"/>
      <c r="U63" s="408"/>
      <c r="V63" s="408"/>
      <c r="W63" s="408"/>
      <c r="X63" s="408"/>
      <c r="Y63" s="408"/>
      <c r="Z63" s="408"/>
      <c r="AA63" s="408"/>
      <c r="AB63" s="408"/>
      <c r="AC63" s="409" t="s">
        <v>915</v>
      </c>
      <c r="AD63" s="576"/>
      <c r="AE63" s="577"/>
      <c r="AF63" s="577"/>
      <c r="AG63" s="577"/>
      <c r="AH63" s="577"/>
      <c r="AI63" s="577"/>
      <c r="AJ63" s="577"/>
    </row>
    <row r="64" spans="1:36" ht="55.5" customHeight="1" x14ac:dyDescent="0.25">
      <c r="A64" s="599"/>
      <c r="B64" s="599"/>
      <c r="C64" s="604"/>
      <c r="D64" s="608"/>
      <c r="E64" s="389" t="s">
        <v>1099</v>
      </c>
      <c r="F64" s="389" t="s">
        <v>1100</v>
      </c>
      <c r="G64" s="325">
        <v>49</v>
      </c>
      <c r="H64" s="389" t="s">
        <v>1101</v>
      </c>
      <c r="I64" s="361" t="s">
        <v>792</v>
      </c>
      <c r="J64" s="332" t="s">
        <v>914</v>
      </c>
      <c r="K64" s="336">
        <v>25</v>
      </c>
      <c r="L64" s="336">
        <v>14</v>
      </c>
      <c r="M64" s="327">
        <v>20</v>
      </c>
      <c r="N64" s="327">
        <v>100</v>
      </c>
      <c r="O64" s="327">
        <v>150</v>
      </c>
      <c r="P64" s="327">
        <v>150</v>
      </c>
      <c r="Q64" s="410">
        <v>150</v>
      </c>
      <c r="R64" s="406">
        <v>80</v>
      </c>
      <c r="S64" s="406"/>
      <c r="T64" s="407"/>
      <c r="U64" s="408"/>
      <c r="V64" s="408"/>
      <c r="W64" s="408"/>
      <c r="X64" s="408"/>
      <c r="Y64" s="408"/>
      <c r="Z64" s="408"/>
      <c r="AA64" s="408"/>
      <c r="AB64" s="408"/>
      <c r="AC64" s="409" t="s">
        <v>915</v>
      </c>
      <c r="AD64" s="576"/>
      <c r="AE64" s="577"/>
      <c r="AF64" s="577"/>
      <c r="AG64" s="577"/>
      <c r="AH64" s="577"/>
      <c r="AI64" s="577"/>
      <c r="AJ64" s="577"/>
    </row>
    <row r="65" spans="1:36" ht="51.75" customHeight="1" x14ac:dyDescent="0.25">
      <c r="A65" s="599"/>
      <c r="B65" s="599" t="s">
        <v>1102</v>
      </c>
      <c r="C65" s="325" t="s">
        <v>1103</v>
      </c>
      <c r="D65" s="379" t="s">
        <v>1104</v>
      </c>
      <c r="E65" s="389" t="s">
        <v>1105</v>
      </c>
      <c r="F65" s="390" t="s">
        <v>1023</v>
      </c>
      <c r="G65" s="325">
        <v>50</v>
      </c>
      <c r="H65" s="389" t="s">
        <v>1106</v>
      </c>
      <c r="I65" s="361" t="s">
        <v>792</v>
      </c>
      <c r="J65" s="332" t="s">
        <v>640</v>
      </c>
      <c r="K65" s="336">
        <v>0</v>
      </c>
      <c r="L65" s="336">
        <v>0</v>
      </c>
      <c r="M65" s="327">
        <v>0</v>
      </c>
      <c r="N65" s="327">
        <v>0</v>
      </c>
      <c r="O65" s="327">
        <v>0</v>
      </c>
      <c r="P65" s="327">
        <v>1</v>
      </c>
      <c r="Q65" s="387">
        <v>1</v>
      </c>
      <c r="R65" s="329">
        <v>1</v>
      </c>
      <c r="S65" s="329">
        <v>1</v>
      </c>
      <c r="T65" s="330">
        <v>1</v>
      </c>
      <c r="U65" s="331"/>
      <c r="V65" s="331"/>
      <c r="W65" s="331"/>
      <c r="X65" s="331"/>
      <c r="Y65" s="331"/>
      <c r="Z65" s="331"/>
      <c r="AA65" s="331"/>
      <c r="AB65" s="331"/>
      <c r="AC65" s="411" t="s">
        <v>1107</v>
      </c>
      <c r="AD65" s="600" t="s">
        <v>1108</v>
      </c>
      <c r="AE65" s="601"/>
      <c r="AF65" s="601"/>
      <c r="AG65" s="601"/>
      <c r="AH65" s="601"/>
      <c r="AI65" s="601"/>
      <c r="AJ65" s="601"/>
    </row>
    <row r="66" spans="1:36" ht="76.5" customHeight="1" x14ac:dyDescent="0.25">
      <c r="A66" s="599"/>
      <c r="B66" s="599"/>
      <c r="C66" s="325" t="s">
        <v>1109</v>
      </c>
      <c r="D66" s="379" t="s">
        <v>1110</v>
      </c>
      <c r="E66" s="389" t="s">
        <v>1111</v>
      </c>
      <c r="F66" s="390" t="s">
        <v>1112</v>
      </c>
      <c r="G66" s="325">
        <v>51</v>
      </c>
      <c r="H66" s="389" t="s">
        <v>1113</v>
      </c>
      <c r="I66" s="361" t="s">
        <v>792</v>
      </c>
      <c r="J66" s="332" t="s">
        <v>1090</v>
      </c>
      <c r="K66" s="336">
        <v>1</v>
      </c>
      <c r="L66" s="336">
        <v>1</v>
      </c>
      <c r="M66" s="327">
        <v>1</v>
      </c>
      <c r="N66" s="327">
        <v>1</v>
      </c>
      <c r="O66" s="327">
        <v>1</v>
      </c>
      <c r="P66" s="327">
        <v>1</v>
      </c>
      <c r="Q66" s="387">
        <v>1</v>
      </c>
      <c r="R66" s="329">
        <v>1</v>
      </c>
      <c r="S66" s="329">
        <v>1</v>
      </c>
      <c r="T66" s="330">
        <v>1</v>
      </c>
      <c r="U66" s="331"/>
      <c r="V66" s="331"/>
      <c r="W66" s="331"/>
      <c r="X66" s="331"/>
      <c r="Y66" s="331"/>
      <c r="Z66" s="331"/>
      <c r="AA66" s="331"/>
      <c r="AB66" s="331"/>
      <c r="AC66" s="411" t="s">
        <v>1107</v>
      </c>
      <c r="AD66" s="590" t="s">
        <v>1114</v>
      </c>
      <c r="AE66" s="591"/>
      <c r="AF66" s="591"/>
      <c r="AG66" s="591"/>
      <c r="AH66" s="591"/>
      <c r="AI66" s="591"/>
      <c r="AJ66" s="591"/>
    </row>
    <row r="67" spans="1:36" ht="20.100000000000001" hidden="1" customHeight="1" x14ac:dyDescent="0.25">
      <c r="A67" s="613" t="s">
        <v>765</v>
      </c>
      <c r="B67" s="609" t="s">
        <v>766</v>
      </c>
      <c r="C67" s="609" t="s">
        <v>767</v>
      </c>
      <c r="D67" s="609" t="s">
        <v>768</v>
      </c>
      <c r="E67" s="609" t="s">
        <v>24</v>
      </c>
      <c r="F67" s="609" t="s">
        <v>769</v>
      </c>
      <c r="G67" s="609" t="s">
        <v>767</v>
      </c>
      <c r="H67" s="609" t="s">
        <v>293</v>
      </c>
      <c r="I67" s="611" t="s">
        <v>770</v>
      </c>
      <c r="J67" s="609" t="s">
        <v>771</v>
      </c>
      <c r="K67" s="609" t="s">
        <v>772</v>
      </c>
      <c r="L67" s="609" t="s">
        <v>773</v>
      </c>
      <c r="M67" s="609" t="s">
        <v>774</v>
      </c>
      <c r="N67" s="609" t="s">
        <v>775</v>
      </c>
      <c r="O67" s="609" t="s">
        <v>776</v>
      </c>
      <c r="P67" s="609" t="s">
        <v>777</v>
      </c>
      <c r="Q67" s="610" t="str">
        <f>Q10</f>
        <v>Línea Base 2024</v>
      </c>
      <c r="R67" s="609" t="s">
        <v>779</v>
      </c>
      <c r="S67" s="614" t="s">
        <v>934</v>
      </c>
      <c r="T67" s="616" t="s">
        <v>935</v>
      </c>
      <c r="U67" s="354"/>
      <c r="V67" s="354"/>
      <c r="W67" s="354"/>
      <c r="X67" s="354"/>
      <c r="Y67" s="354"/>
      <c r="Z67" s="354"/>
      <c r="AA67" s="354"/>
      <c r="AB67" s="354"/>
      <c r="AC67" s="618" t="s">
        <v>784</v>
      </c>
    </row>
    <row r="68" spans="1:36" ht="42" hidden="1" customHeight="1" x14ac:dyDescent="0.25">
      <c r="A68" s="613"/>
      <c r="B68" s="609"/>
      <c r="C68" s="609"/>
      <c r="D68" s="609"/>
      <c r="E68" s="609"/>
      <c r="F68" s="609"/>
      <c r="G68" s="609"/>
      <c r="H68" s="609"/>
      <c r="I68" s="612"/>
      <c r="J68" s="609"/>
      <c r="K68" s="609"/>
      <c r="L68" s="609"/>
      <c r="M68" s="609"/>
      <c r="N68" s="609"/>
      <c r="O68" s="609"/>
      <c r="P68" s="609"/>
      <c r="Q68" s="610"/>
      <c r="R68" s="615"/>
      <c r="S68" s="615"/>
      <c r="T68" s="617"/>
      <c r="U68" s="353"/>
      <c r="V68" s="353"/>
      <c r="W68" s="353"/>
      <c r="X68" s="353"/>
      <c r="Y68" s="353"/>
      <c r="Z68" s="353"/>
      <c r="AA68" s="353"/>
      <c r="AB68" s="353"/>
      <c r="AC68" s="619"/>
    </row>
    <row r="69" spans="1:36" ht="49.5" customHeight="1" x14ac:dyDescent="0.25">
      <c r="A69" s="599" t="s">
        <v>1115</v>
      </c>
      <c r="B69" s="599" t="s">
        <v>1116</v>
      </c>
      <c r="C69" s="606" t="s">
        <v>1117</v>
      </c>
      <c r="D69" s="608" t="s">
        <v>1118</v>
      </c>
      <c r="E69" s="389" t="s">
        <v>1119</v>
      </c>
      <c r="F69" s="389" t="s">
        <v>1120</v>
      </c>
      <c r="G69" s="359">
        <v>52</v>
      </c>
      <c r="H69" s="389" t="s">
        <v>1121</v>
      </c>
      <c r="I69" s="361" t="s">
        <v>964</v>
      </c>
      <c r="J69" s="332" t="s">
        <v>640</v>
      </c>
      <c r="K69" s="336">
        <v>1</v>
      </c>
      <c r="L69" s="336">
        <v>1</v>
      </c>
      <c r="M69" s="327">
        <v>2</v>
      </c>
      <c r="N69" s="327">
        <v>3</v>
      </c>
      <c r="O69" s="327">
        <v>4</v>
      </c>
      <c r="P69" s="327">
        <v>4</v>
      </c>
      <c r="Q69" s="340">
        <v>4</v>
      </c>
      <c r="R69" s="329">
        <v>4</v>
      </c>
      <c r="S69" s="329">
        <v>4</v>
      </c>
      <c r="T69" s="330">
        <v>0</v>
      </c>
      <c r="U69" s="331"/>
      <c r="V69" s="331"/>
      <c r="W69" s="331"/>
      <c r="X69" s="331"/>
      <c r="Y69" s="331"/>
      <c r="Z69" s="331"/>
      <c r="AA69" s="331"/>
      <c r="AB69" s="331"/>
      <c r="AC69" s="322" t="s">
        <v>798</v>
      </c>
      <c r="AD69" s="576"/>
      <c r="AE69" s="577"/>
      <c r="AF69" s="577"/>
      <c r="AG69" s="577"/>
      <c r="AH69" s="577"/>
      <c r="AI69" s="577"/>
      <c r="AJ69" s="577"/>
    </row>
    <row r="70" spans="1:36" ht="62.25" customHeight="1" x14ac:dyDescent="0.25">
      <c r="A70" s="599"/>
      <c r="B70" s="599"/>
      <c r="C70" s="607"/>
      <c r="D70" s="608"/>
      <c r="E70" s="380" t="s">
        <v>1122</v>
      </c>
      <c r="F70" s="380" t="s">
        <v>1123</v>
      </c>
      <c r="G70" s="370">
        <v>53</v>
      </c>
      <c r="H70" s="380" t="s">
        <v>1124</v>
      </c>
      <c r="I70" s="361" t="s">
        <v>964</v>
      </c>
      <c r="J70" s="332" t="s">
        <v>640</v>
      </c>
      <c r="K70" s="363">
        <v>0</v>
      </c>
      <c r="L70" s="363">
        <v>0</v>
      </c>
      <c r="M70" s="363">
        <v>0</v>
      </c>
      <c r="N70" s="363">
        <v>0</v>
      </c>
      <c r="O70" s="363">
        <v>0</v>
      </c>
      <c r="P70" s="363">
        <v>0.25</v>
      </c>
      <c r="Q70" s="412">
        <v>0.25</v>
      </c>
      <c r="R70" s="335">
        <v>0.25</v>
      </c>
      <c r="S70" s="335">
        <v>0.25</v>
      </c>
      <c r="T70" s="348">
        <v>0</v>
      </c>
      <c r="U70" s="349"/>
      <c r="V70" s="349"/>
      <c r="W70" s="349"/>
      <c r="X70" s="349"/>
      <c r="Y70" s="349"/>
      <c r="Z70" s="349"/>
      <c r="AA70" s="349"/>
      <c r="AB70" s="349"/>
      <c r="AC70" s="322" t="s">
        <v>798</v>
      </c>
      <c r="AD70" s="576"/>
      <c r="AE70" s="577"/>
      <c r="AF70" s="577"/>
      <c r="AG70" s="577"/>
      <c r="AH70" s="577"/>
      <c r="AI70" s="577"/>
      <c r="AJ70" s="577"/>
    </row>
    <row r="71" spans="1:36" ht="57.75" customHeight="1" x14ac:dyDescent="0.25">
      <c r="A71" s="599"/>
      <c r="B71" s="599"/>
      <c r="C71" s="325" t="s">
        <v>1125</v>
      </c>
      <c r="D71" s="379" t="s">
        <v>1126</v>
      </c>
      <c r="E71" s="389" t="s">
        <v>1127</v>
      </c>
      <c r="F71" s="389" t="s">
        <v>1128</v>
      </c>
      <c r="G71" s="359">
        <v>54</v>
      </c>
      <c r="H71" s="389" t="s">
        <v>1129</v>
      </c>
      <c r="I71" s="318" t="s">
        <v>805</v>
      </c>
      <c r="J71" s="332" t="s">
        <v>640</v>
      </c>
      <c r="K71" s="336">
        <v>2</v>
      </c>
      <c r="L71" s="336">
        <v>4</v>
      </c>
      <c r="M71" s="327">
        <v>4</v>
      </c>
      <c r="N71" s="327">
        <v>4</v>
      </c>
      <c r="O71" s="327">
        <v>4</v>
      </c>
      <c r="P71" s="327">
        <v>4</v>
      </c>
      <c r="Q71" s="340">
        <v>4</v>
      </c>
      <c r="R71" s="329">
        <v>6</v>
      </c>
      <c r="S71" s="329">
        <v>4</v>
      </c>
      <c r="T71" s="330">
        <v>0</v>
      </c>
      <c r="U71" s="331"/>
      <c r="V71" s="331"/>
      <c r="W71" s="331"/>
      <c r="X71" s="331"/>
      <c r="Y71" s="331"/>
      <c r="Z71" s="331"/>
      <c r="AA71" s="331"/>
      <c r="AB71" s="331"/>
      <c r="AC71" s="322" t="s">
        <v>798</v>
      </c>
      <c r="AD71" s="576"/>
      <c r="AE71" s="577"/>
      <c r="AF71" s="577"/>
      <c r="AG71" s="577"/>
      <c r="AH71" s="577"/>
      <c r="AI71" s="577"/>
      <c r="AJ71" s="577"/>
    </row>
    <row r="72" spans="1:36" ht="68.25" customHeight="1" x14ac:dyDescent="0.25">
      <c r="A72" s="599"/>
      <c r="B72" s="599"/>
      <c r="C72" s="359" t="s">
        <v>1130</v>
      </c>
      <c r="D72" s="357" t="s">
        <v>1131</v>
      </c>
      <c r="E72" s="360" t="s">
        <v>1132</v>
      </c>
      <c r="F72" s="360" t="s">
        <v>1133</v>
      </c>
      <c r="G72" s="359">
        <v>55</v>
      </c>
      <c r="H72" s="360" t="s">
        <v>1134</v>
      </c>
      <c r="I72" s="342" t="s">
        <v>805</v>
      </c>
      <c r="J72" s="332" t="s">
        <v>640</v>
      </c>
      <c r="K72" s="336">
        <v>0</v>
      </c>
      <c r="L72" s="336">
        <v>0</v>
      </c>
      <c r="M72" s="327">
        <v>0</v>
      </c>
      <c r="N72" s="327">
        <v>4</v>
      </c>
      <c r="O72" s="327">
        <v>4</v>
      </c>
      <c r="P72" s="327">
        <v>4</v>
      </c>
      <c r="Q72" s="340">
        <v>4</v>
      </c>
      <c r="R72" s="329">
        <v>4</v>
      </c>
      <c r="S72" s="329">
        <v>4</v>
      </c>
      <c r="T72" s="330">
        <v>0</v>
      </c>
      <c r="U72" s="331"/>
      <c r="V72" s="331"/>
      <c r="W72" s="331"/>
      <c r="X72" s="331"/>
      <c r="Y72" s="331"/>
      <c r="Z72" s="331"/>
      <c r="AA72" s="331"/>
      <c r="AB72" s="331"/>
      <c r="AC72" s="322" t="s">
        <v>798</v>
      </c>
      <c r="AD72" s="576"/>
      <c r="AE72" s="577"/>
      <c r="AF72" s="577"/>
      <c r="AG72" s="577"/>
      <c r="AH72" s="577"/>
      <c r="AI72" s="577"/>
      <c r="AJ72" s="577"/>
    </row>
    <row r="73" spans="1:36" ht="54" customHeight="1" x14ac:dyDescent="0.25">
      <c r="A73" s="599"/>
      <c r="B73" s="599"/>
      <c r="C73" s="359" t="s">
        <v>1135</v>
      </c>
      <c r="D73" s="357" t="s">
        <v>1136</v>
      </c>
      <c r="E73" s="360" t="s">
        <v>1137</v>
      </c>
      <c r="F73" s="360" t="s">
        <v>1138</v>
      </c>
      <c r="G73" s="359">
        <v>56</v>
      </c>
      <c r="H73" s="360" t="s">
        <v>1139</v>
      </c>
      <c r="I73" s="342" t="s">
        <v>792</v>
      </c>
      <c r="J73" s="332" t="s">
        <v>640</v>
      </c>
      <c r="K73" s="336">
        <v>248</v>
      </c>
      <c r="L73" s="336">
        <v>41</v>
      </c>
      <c r="M73" s="327">
        <v>38</v>
      </c>
      <c r="N73" s="327">
        <v>48</v>
      </c>
      <c r="O73" s="327">
        <v>244</v>
      </c>
      <c r="P73" s="327">
        <v>100</v>
      </c>
      <c r="Q73" s="340">
        <v>313</v>
      </c>
      <c r="R73" s="329">
        <v>111</v>
      </c>
      <c r="S73" s="392"/>
      <c r="T73" s="330">
        <v>49</v>
      </c>
      <c r="U73" s="331"/>
      <c r="V73" s="331"/>
      <c r="W73" s="331"/>
      <c r="X73" s="331"/>
      <c r="Y73" s="331"/>
      <c r="Z73" s="331"/>
      <c r="AA73" s="331"/>
      <c r="AB73" s="331"/>
      <c r="AC73" s="322" t="s">
        <v>798</v>
      </c>
      <c r="AD73" s="590"/>
      <c r="AE73" s="591"/>
      <c r="AF73" s="591"/>
      <c r="AG73" s="591"/>
      <c r="AH73" s="591"/>
      <c r="AI73" s="591"/>
      <c r="AJ73" s="591"/>
    </row>
    <row r="74" spans="1:36" ht="60" customHeight="1" x14ac:dyDescent="0.25">
      <c r="A74" s="599"/>
      <c r="B74" s="599" t="s">
        <v>1140</v>
      </c>
      <c r="C74" s="359" t="s">
        <v>1141</v>
      </c>
      <c r="D74" s="357" t="s">
        <v>1142</v>
      </c>
      <c r="E74" s="360" t="s">
        <v>1143</v>
      </c>
      <c r="F74" s="360" t="s">
        <v>1144</v>
      </c>
      <c r="G74" s="359">
        <v>57</v>
      </c>
      <c r="H74" s="360" t="s">
        <v>1145</v>
      </c>
      <c r="I74" s="342" t="s">
        <v>792</v>
      </c>
      <c r="J74" s="332" t="s">
        <v>640</v>
      </c>
      <c r="K74" s="336">
        <v>3</v>
      </c>
      <c r="L74" s="336">
        <v>3</v>
      </c>
      <c r="M74" s="327">
        <v>1</v>
      </c>
      <c r="N74" s="327">
        <v>4</v>
      </c>
      <c r="O74" s="327">
        <v>1</v>
      </c>
      <c r="P74" s="327">
        <v>2</v>
      </c>
      <c r="Q74" s="328">
        <v>2</v>
      </c>
      <c r="R74" s="329">
        <v>2</v>
      </c>
      <c r="S74" s="329">
        <v>1</v>
      </c>
      <c r="T74" s="330">
        <v>3</v>
      </c>
      <c r="U74" s="331"/>
      <c r="V74" s="331"/>
      <c r="W74" s="331"/>
      <c r="X74" s="331"/>
      <c r="Y74" s="331"/>
      <c r="Z74" s="331"/>
      <c r="AA74" s="331"/>
      <c r="AB74" s="331"/>
      <c r="AC74" s="322" t="s">
        <v>798</v>
      </c>
      <c r="AD74" s="576"/>
      <c r="AE74" s="577"/>
      <c r="AF74" s="577"/>
      <c r="AG74" s="577"/>
      <c r="AH74" s="577"/>
      <c r="AI74" s="577"/>
      <c r="AJ74" s="577"/>
    </row>
    <row r="75" spans="1:36" ht="79.5" customHeight="1" x14ac:dyDescent="0.25">
      <c r="A75" s="599"/>
      <c r="B75" s="599"/>
      <c r="C75" s="359" t="s">
        <v>1146</v>
      </c>
      <c r="D75" s="357" t="s">
        <v>1147</v>
      </c>
      <c r="E75" s="360" t="s">
        <v>1148</v>
      </c>
      <c r="F75" s="360" t="s">
        <v>1149</v>
      </c>
      <c r="G75" s="359">
        <v>58</v>
      </c>
      <c r="H75" s="360" t="s">
        <v>1150</v>
      </c>
      <c r="I75" s="342" t="s">
        <v>792</v>
      </c>
      <c r="J75" s="365" t="s">
        <v>1151</v>
      </c>
      <c r="K75" s="336">
        <v>92</v>
      </c>
      <c r="L75" s="336">
        <v>85</v>
      </c>
      <c r="M75" s="327">
        <v>75</v>
      </c>
      <c r="N75" s="327">
        <v>15</v>
      </c>
      <c r="O75" s="327">
        <v>1</v>
      </c>
      <c r="P75" s="327">
        <v>2</v>
      </c>
      <c r="Q75" s="410">
        <v>2</v>
      </c>
      <c r="R75" s="329">
        <v>1</v>
      </c>
      <c r="S75" s="329">
        <v>1</v>
      </c>
      <c r="T75" s="330">
        <v>0</v>
      </c>
      <c r="U75" s="331"/>
      <c r="V75" s="331"/>
      <c r="W75" s="331"/>
      <c r="X75" s="331"/>
      <c r="Y75" s="331"/>
      <c r="Z75" s="331"/>
      <c r="AA75" s="331"/>
      <c r="AB75" s="331"/>
      <c r="AC75" s="322" t="s">
        <v>915</v>
      </c>
      <c r="AD75" s="576"/>
      <c r="AE75" s="577"/>
      <c r="AF75" s="577"/>
      <c r="AG75" s="577"/>
      <c r="AH75" s="577"/>
      <c r="AI75" s="577"/>
      <c r="AJ75" s="577"/>
    </row>
    <row r="76" spans="1:36" ht="58.5" customHeight="1" x14ac:dyDescent="0.25">
      <c r="A76" s="599"/>
      <c r="B76" s="599"/>
      <c r="C76" s="323" t="s">
        <v>1152</v>
      </c>
      <c r="D76" s="357" t="s">
        <v>1153</v>
      </c>
      <c r="E76" s="360" t="s">
        <v>1154</v>
      </c>
      <c r="F76" s="360" t="s">
        <v>846</v>
      </c>
      <c r="G76" s="359">
        <v>59</v>
      </c>
      <c r="H76" s="360" t="s">
        <v>1155</v>
      </c>
      <c r="I76" s="361" t="s">
        <v>792</v>
      </c>
      <c r="J76" s="332" t="s">
        <v>640</v>
      </c>
      <c r="K76" s="336">
        <v>2</v>
      </c>
      <c r="L76" s="336">
        <v>3</v>
      </c>
      <c r="M76" s="327">
        <v>0</v>
      </c>
      <c r="N76" s="327">
        <v>3</v>
      </c>
      <c r="O76" s="327">
        <v>4</v>
      </c>
      <c r="P76" s="327">
        <v>4</v>
      </c>
      <c r="Q76" s="328">
        <v>4</v>
      </c>
      <c r="R76" s="329">
        <v>6</v>
      </c>
      <c r="S76" s="329">
        <v>4</v>
      </c>
      <c r="T76" s="330">
        <v>13</v>
      </c>
      <c r="U76" s="331"/>
      <c r="V76" s="331"/>
      <c r="W76" s="331"/>
      <c r="X76" s="331"/>
      <c r="Y76" s="331"/>
      <c r="Z76" s="331"/>
      <c r="AA76" s="331"/>
      <c r="AB76" s="331"/>
      <c r="AC76" s="322" t="s">
        <v>798</v>
      </c>
      <c r="AD76" s="576"/>
      <c r="AE76" s="577"/>
      <c r="AF76" s="577"/>
      <c r="AG76" s="577"/>
      <c r="AH76" s="577"/>
      <c r="AI76" s="577"/>
      <c r="AJ76" s="577"/>
    </row>
    <row r="77" spans="1:36" ht="55.5" customHeight="1" x14ac:dyDescent="0.25">
      <c r="A77" s="599"/>
      <c r="B77" s="599"/>
      <c r="C77" s="359" t="s">
        <v>1156</v>
      </c>
      <c r="D77" s="357" t="s">
        <v>1157</v>
      </c>
      <c r="E77" s="358" t="s">
        <v>1158</v>
      </c>
      <c r="F77" s="358" t="s">
        <v>1159</v>
      </c>
      <c r="G77" s="370">
        <v>60</v>
      </c>
      <c r="H77" s="358" t="s">
        <v>1160</v>
      </c>
      <c r="I77" s="361" t="s">
        <v>792</v>
      </c>
      <c r="J77" s="332" t="s">
        <v>640</v>
      </c>
      <c r="K77" s="336">
        <v>0</v>
      </c>
      <c r="L77" s="336">
        <v>0</v>
      </c>
      <c r="M77" s="327">
        <v>0</v>
      </c>
      <c r="N77" s="327">
        <v>0</v>
      </c>
      <c r="O77" s="327">
        <v>0</v>
      </c>
      <c r="P77" s="327">
        <v>0</v>
      </c>
      <c r="Q77" s="337" t="e">
        <f>'[1]VALORES VARIABLES'!I32</f>
        <v>#REF!</v>
      </c>
      <c r="R77" s="329" t="s">
        <v>808</v>
      </c>
      <c r="S77" s="329" t="s">
        <v>808</v>
      </c>
      <c r="T77" s="330" t="s">
        <v>453</v>
      </c>
      <c r="U77" s="331"/>
      <c r="V77" s="331"/>
      <c r="W77" s="331"/>
      <c r="X77" s="331"/>
      <c r="Y77" s="331"/>
      <c r="Z77" s="331"/>
      <c r="AA77" s="331"/>
      <c r="AB77" s="331"/>
      <c r="AC77" s="322" t="s">
        <v>798</v>
      </c>
      <c r="AD77" s="576"/>
      <c r="AE77" s="577"/>
      <c r="AF77" s="577"/>
      <c r="AG77" s="577"/>
      <c r="AH77" s="577"/>
      <c r="AI77" s="577"/>
      <c r="AJ77" s="577"/>
    </row>
    <row r="78" spans="1:36" ht="77.25" customHeight="1" x14ac:dyDescent="0.25">
      <c r="A78" s="599"/>
      <c r="B78" s="599"/>
      <c r="C78" s="359" t="s">
        <v>1161</v>
      </c>
      <c r="D78" s="357" t="s">
        <v>1162</v>
      </c>
      <c r="E78" s="357" t="s">
        <v>1163</v>
      </c>
      <c r="F78" s="357" t="s">
        <v>1164</v>
      </c>
      <c r="G78" s="359">
        <v>61</v>
      </c>
      <c r="H78" s="357" t="s">
        <v>1165</v>
      </c>
      <c r="I78" s="342" t="s">
        <v>792</v>
      </c>
      <c r="J78" s="332" t="s">
        <v>640</v>
      </c>
      <c r="K78" s="336">
        <v>0</v>
      </c>
      <c r="L78" s="336">
        <v>0</v>
      </c>
      <c r="M78" s="327">
        <v>0</v>
      </c>
      <c r="N78" s="327">
        <v>10</v>
      </c>
      <c r="O78" s="327">
        <v>5</v>
      </c>
      <c r="P78" s="327">
        <v>5</v>
      </c>
      <c r="Q78" s="328">
        <v>2</v>
      </c>
      <c r="R78" s="329">
        <v>12</v>
      </c>
      <c r="S78" s="329">
        <v>0</v>
      </c>
      <c r="T78" s="330">
        <v>1</v>
      </c>
      <c r="U78" s="331"/>
      <c r="V78" s="331"/>
      <c r="W78" s="331"/>
      <c r="X78" s="331"/>
      <c r="Y78" s="331"/>
      <c r="Z78" s="331"/>
      <c r="AA78" s="331"/>
      <c r="AB78" s="331"/>
      <c r="AC78" s="322" t="s">
        <v>798</v>
      </c>
      <c r="AD78" s="576"/>
      <c r="AE78" s="577"/>
      <c r="AF78" s="577"/>
      <c r="AG78" s="577"/>
      <c r="AH78" s="577"/>
      <c r="AI78" s="577"/>
      <c r="AJ78" s="577"/>
    </row>
    <row r="79" spans="1:36" ht="73.5" customHeight="1" x14ac:dyDescent="0.25">
      <c r="A79" s="599"/>
      <c r="B79" s="599" t="s">
        <v>1166</v>
      </c>
      <c r="C79" s="359" t="s">
        <v>1167</v>
      </c>
      <c r="D79" s="357" t="s">
        <v>1168</v>
      </c>
      <c r="E79" s="357" t="s">
        <v>1169</v>
      </c>
      <c r="F79" s="357" t="s">
        <v>1170</v>
      </c>
      <c r="G79" s="359">
        <v>62</v>
      </c>
      <c r="H79" s="357" t="s">
        <v>1171</v>
      </c>
      <c r="I79" s="342" t="s">
        <v>792</v>
      </c>
      <c r="J79" s="365" t="s">
        <v>1172</v>
      </c>
      <c r="K79" s="336">
        <v>2</v>
      </c>
      <c r="L79" s="336">
        <v>2</v>
      </c>
      <c r="M79" s="327">
        <v>1</v>
      </c>
      <c r="N79" s="327">
        <v>1</v>
      </c>
      <c r="O79" s="327">
        <v>0</v>
      </c>
      <c r="P79" s="327">
        <v>2</v>
      </c>
      <c r="Q79" s="410">
        <v>6</v>
      </c>
      <c r="R79" s="392">
        <v>1</v>
      </c>
      <c r="S79" s="392">
        <v>1</v>
      </c>
      <c r="T79" s="393">
        <v>1</v>
      </c>
      <c r="U79" s="394"/>
      <c r="V79" s="394"/>
      <c r="W79" s="394"/>
      <c r="X79" s="394"/>
      <c r="Y79" s="394"/>
      <c r="Z79" s="394"/>
      <c r="AA79" s="394"/>
      <c r="AB79" s="394"/>
      <c r="AC79" s="322" t="s">
        <v>915</v>
      </c>
      <c r="AD79" s="576"/>
      <c r="AE79" s="577"/>
      <c r="AF79" s="577"/>
      <c r="AG79" s="577"/>
      <c r="AH79" s="577"/>
      <c r="AI79" s="577"/>
      <c r="AJ79" s="577"/>
    </row>
    <row r="80" spans="1:36" ht="52.5" customHeight="1" x14ac:dyDescent="0.25">
      <c r="A80" s="599"/>
      <c r="B80" s="599"/>
      <c r="C80" s="338" t="s">
        <v>1173</v>
      </c>
      <c r="D80" s="357" t="s">
        <v>1174</v>
      </c>
      <c r="E80" s="358" t="s">
        <v>1175</v>
      </c>
      <c r="F80" s="358" t="s">
        <v>1176</v>
      </c>
      <c r="G80" s="370">
        <v>63</v>
      </c>
      <c r="H80" s="358" t="s">
        <v>1177</v>
      </c>
      <c r="I80" s="361" t="s">
        <v>453</v>
      </c>
      <c r="J80" s="332" t="s">
        <v>640</v>
      </c>
      <c r="K80" s="336">
        <v>0</v>
      </c>
      <c r="L80" s="336">
        <v>0</v>
      </c>
      <c r="M80" s="327">
        <v>0</v>
      </c>
      <c r="N80" s="327">
        <v>0</v>
      </c>
      <c r="O80" s="327">
        <v>0</v>
      </c>
      <c r="P80" s="327">
        <v>0</v>
      </c>
      <c r="Q80" s="337">
        <v>0</v>
      </c>
      <c r="R80" s="329" t="s">
        <v>808</v>
      </c>
      <c r="S80" s="329" t="s">
        <v>808</v>
      </c>
      <c r="T80" s="330"/>
      <c r="U80" s="331"/>
      <c r="V80" s="331"/>
      <c r="W80" s="331"/>
      <c r="X80" s="331"/>
      <c r="Y80" s="331"/>
      <c r="Z80" s="331"/>
      <c r="AA80" s="331"/>
      <c r="AB80" s="331"/>
      <c r="AC80" s="322" t="s">
        <v>798</v>
      </c>
      <c r="AD80" s="576"/>
      <c r="AE80" s="577"/>
      <c r="AF80" s="577"/>
      <c r="AG80" s="577"/>
      <c r="AH80" s="577"/>
      <c r="AI80" s="577"/>
      <c r="AJ80" s="577"/>
    </row>
    <row r="81" spans="1:36" ht="40.5" customHeight="1" x14ac:dyDescent="0.25">
      <c r="A81" s="599"/>
      <c r="B81" s="599"/>
      <c r="C81" s="338" t="s">
        <v>1178</v>
      </c>
      <c r="D81" s="357" t="s">
        <v>1179</v>
      </c>
      <c r="E81" s="360" t="s">
        <v>1180</v>
      </c>
      <c r="F81" s="360" t="s">
        <v>1181</v>
      </c>
      <c r="G81" s="359">
        <v>64</v>
      </c>
      <c r="H81" s="360" t="s">
        <v>1182</v>
      </c>
      <c r="I81" s="361" t="s">
        <v>453</v>
      </c>
      <c r="J81" s="332" t="s">
        <v>640</v>
      </c>
      <c r="K81" s="336">
        <v>0</v>
      </c>
      <c r="L81" s="336">
        <v>0</v>
      </c>
      <c r="M81" s="327">
        <v>0</v>
      </c>
      <c r="N81" s="327">
        <v>0</v>
      </c>
      <c r="O81" s="327">
        <v>0</v>
      </c>
      <c r="P81" s="327">
        <v>1</v>
      </c>
      <c r="Q81" s="328">
        <v>0</v>
      </c>
      <c r="R81" s="329">
        <v>0</v>
      </c>
      <c r="S81" s="329">
        <v>0</v>
      </c>
      <c r="T81" s="330">
        <v>0</v>
      </c>
      <c r="U81" s="331"/>
      <c r="V81" s="331"/>
      <c r="W81" s="331"/>
      <c r="X81" s="331"/>
      <c r="Y81" s="331"/>
      <c r="Z81" s="331"/>
      <c r="AA81" s="331"/>
      <c r="AB81" s="331"/>
      <c r="AC81" s="322" t="s">
        <v>798</v>
      </c>
      <c r="AD81" s="576"/>
      <c r="AE81" s="577"/>
      <c r="AF81" s="577"/>
      <c r="AG81" s="577"/>
      <c r="AH81" s="577"/>
      <c r="AI81" s="577"/>
      <c r="AJ81" s="577"/>
    </row>
    <row r="82" spans="1:36" ht="69.75" customHeight="1" x14ac:dyDescent="0.25">
      <c r="A82" s="599"/>
      <c r="B82" s="599" t="s">
        <v>1183</v>
      </c>
      <c r="C82" s="359" t="s">
        <v>1184</v>
      </c>
      <c r="D82" s="357" t="s">
        <v>1185</v>
      </c>
      <c r="E82" s="360" t="s">
        <v>1186</v>
      </c>
      <c r="F82" s="413" t="s">
        <v>1187</v>
      </c>
      <c r="G82" s="359">
        <v>65</v>
      </c>
      <c r="H82" s="360" t="s">
        <v>1188</v>
      </c>
      <c r="I82" s="361" t="s">
        <v>1189</v>
      </c>
      <c r="J82" s="332" t="s">
        <v>640</v>
      </c>
      <c r="K82" s="363">
        <v>0</v>
      </c>
      <c r="L82" s="363">
        <v>0</v>
      </c>
      <c r="M82" s="363">
        <v>0</v>
      </c>
      <c r="N82" s="363">
        <v>0</v>
      </c>
      <c r="O82" s="363">
        <v>0</v>
      </c>
      <c r="P82" s="363">
        <v>0</v>
      </c>
      <c r="Q82" s="414">
        <v>0</v>
      </c>
      <c r="R82" s="329"/>
      <c r="S82" s="329">
        <v>0</v>
      </c>
      <c r="T82" s="330"/>
      <c r="U82" s="331"/>
      <c r="V82" s="331"/>
      <c r="W82" s="331"/>
      <c r="X82" s="331"/>
      <c r="Y82" s="331"/>
      <c r="Z82" s="331"/>
      <c r="AA82" s="331"/>
      <c r="AB82" s="331"/>
      <c r="AC82" s="322" t="s">
        <v>798</v>
      </c>
      <c r="AD82" s="576"/>
      <c r="AE82" s="577"/>
      <c r="AF82" s="577"/>
      <c r="AG82" s="577"/>
      <c r="AH82" s="577"/>
      <c r="AI82" s="577"/>
      <c r="AJ82" s="577"/>
    </row>
    <row r="83" spans="1:36" ht="55.5" customHeight="1" x14ac:dyDescent="0.25">
      <c r="A83" s="599"/>
      <c r="B83" s="599"/>
      <c r="C83" s="359" t="s">
        <v>1190</v>
      </c>
      <c r="D83" s="357" t="s">
        <v>1191</v>
      </c>
      <c r="E83" s="360" t="s">
        <v>1192</v>
      </c>
      <c r="F83" s="413" t="s">
        <v>1193</v>
      </c>
      <c r="G83" s="359">
        <v>66</v>
      </c>
      <c r="H83" s="360" t="s">
        <v>1194</v>
      </c>
      <c r="I83" s="361" t="s">
        <v>792</v>
      </c>
      <c r="J83" s="365" t="s">
        <v>1195</v>
      </c>
      <c r="K83" s="336">
        <v>1</v>
      </c>
      <c r="L83" s="336">
        <v>1</v>
      </c>
      <c r="M83" s="327">
        <v>1</v>
      </c>
      <c r="N83" s="327">
        <v>1</v>
      </c>
      <c r="O83" s="327">
        <v>1</v>
      </c>
      <c r="P83" s="327">
        <v>1</v>
      </c>
      <c r="Q83" s="340">
        <v>1</v>
      </c>
      <c r="R83" s="329">
        <v>2</v>
      </c>
      <c r="S83" s="387">
        <v>1</v>
      </c>
      <c r="T83" s="387">
        <v>1</v>
      </c>
      <c r="U83" s="388"/>
      <c r="V83" s="388"/>
      <c r="W83" s="388"/>
      <c r="X83" s="388"/>
      <c r="Y83" s="388"/>
      <c r="Z83" s="388"/>
      <c r="AA83" s="388"/>
      <c r="AB83" s="388"/>
      <c r="AC83" s="415" t="s">
        <v>1196</v>
      </c>
      <c r="AD83" s="590" t="s">
        <v>1197</v>
      </c>
      <c r="AE83" s="591"/>
      <c r="AF83" s="591"/>
      <c r="AG83" s="591"/>
      <c r="AH83" s="591"/>
      <c r="AI83" s="591"/>
      <c r="AJ83" s="591"/>
    </row>
    <row r="84" spans="1:36" ht="34.5" customHeight="1" x14ac:dyDescent="0.25">
      <c r="A84" s="584" t="s">
        <v>1198</v>
      </c>
      <c r="B84" s="599" t="s">
        <v>1199</v>
      </c>
      <c r="C84" s="359" t="s">
        <v>1200</v>
      </c>
      <c r="D84" s="357" t="s">
        <v>1201</v>
      </c>
      <c r="E84" s="360" t="s">
        <v>1202</v>
      </c>
      <c r="F84" s="360" t="s">
        <v>1203</v>
      </c>
      <c r="G84" s="359">
        <v>67</v>
      </c>
      <c r="H84" s="360" t="s">
        <v>1204</v>
      </c>
      <c r="I84" s="361" t="s">
        <v>792</v>
      </c>
      <c r="J84" s="332" t="s">
        <v>914</v>
      </c>
      <c r="K84" s="336">
        <v>1</v>
      </c>
      <c r="L84" s="336">
        <v>1</v>
      </c>
      <c r="M84" s="327">
        <v>1</v>
      </c>
      <c r="N84" s="327">
        <v>1</v>
      </c>
      <c r="O84" s="327">
        <v>1</v>
      </c>
      <c r="P84" s="327">
        <v>1</v>
      </c>
      <c r="Q84" s="340">
        <v>1</v>
      </c>
      <c r="R84" s="329">
        <v>1</v>
      </c>
      <c r="S84" s="329">
        <v>1</v>
      </c>
      <c r="T84" s="330">
        <v>1</v>
      </c>
      <c r="U84" s="331"/>
      <c r="V84" s="331"/>
      <c r="W84" s="331"/>
      <c r="X84" s="331"/>
      <c r="Y84" s="331"/>
      <c r="Z84" s="331"/>
      <c r="AA84" s="331"/>
      <c r="AB84" s="331"/>
      <c r="AC84" s="322" t="s">
        <v>915</v>
      </c>
      <c r="AD84" s="576"/>
      <c r="AE84" s="577"/>
      <c r="AF84" s="577"/>
      <c r="AG84" s="577"/>
      <c r="AH84" s="577"/>
      <c r="AI84" s="577"/>
      <c r="AJ84" s="577"/>
    </row>
    <row r="85" spans="1:36" ht="55.5" customHeight="1" x14ac:dyDescent="0.25">
      <c r="A85" s="584"/>
      <c r="B85" s="599"/>
      <c r="C85" s="338" t="s">
        <v>1205</v>
      </c>
      <c r="D85" s="357" t="s">
        <v>1206</v>
      </c>
      <c r="E85" s="360" t="s">
        <v>1207</v>
      </c>
      <c r="F85" s="360" t="s">
        <v>1208</v>
      </c>
      <c r="G85" s="359">
        <v>68</v>
      </c>
      <c r="H85" s="360" t="s">
        <v>1209</v>
      </c>
      <c r="I85" s="361" t="s">
        <v>453</v>
      </c>
      <c r="J85" s="332" t="s">
        <v>914</v>
      </c>
      <c r="K85" s="342" t="s">
        <v>894</v>
      </c>
      <c r="L85" s="342" t="s">
        <v>894</v>
      </c>
      <c r="M85" s="342" t="s">
        <v>894</v>
      </c>
      <c r="N85" s="342" t="s">
        <v>894</v>
      </c>
      <c r="O85" s="342" t="s">
        <v>894</v>
      </c>
      <c r="P85" s="342" t="s">
        <v>894</v>
      </c>
      <c r="Q85" s="343" t="s">
        <v>894</v>
      </c>
      <c r="R85" s="342" t="s">
        <v>894</v>
      </c>
      <c r="S85" s="342" t="s">
        <v>894</v>
      </c>
      <c r="T85" s="416" t="s">
        <v>894</v>
      </c>
      <c r="U85" s="342"/>
      <c r="V85" s="342"/>
      <c r="W85" s="342"/>
      <c r="X85" s="342"/>
      <c r="Y85" s="342"/>
      <c r="Z85" s="342"/>
      <c r="AA85" s="342"/>
      <c r="AB85" s="342"/>
      <c r="AC85" s="411" t="s">
        <v>453</v>
      </c>
      <c r="AD85" s="576"/>
      <c r="AE85" s="577"/>
      <c r="AF85" s="577"/>
      <c r="AG85" s="577"/>
      <c r="AH85" s="577"/>
      <c r="AI85" s="577"/>
      <c r="AJ85" s="577"/>
    </row>
    <row r="86" spans="1:36" ht="61.5" customHeight="1" x14ac:dyDescent="0.25">
      <c r="A86" s="584"/>
      <c r="B86" s="599"/>
      <c r="C86" s="359" t="s">
        <v>1210</v>
      </c>
      <c r="D86" s="357" t="s">
        <v>1211</v>
      </c>
      <c r="E86" s="360" t="s">
        <v>1212</v>
      </c>
      <c r="F86" s="360" t="s">
        <v>1213</v>
      </c>
      <c r="G86" s="359">
        <v>69</v>
      </c>
      <c r="H86" s="360" t="s">
        <v>1214</v>
      </c>
      <c r="I86" s="361" t="s">
        <v>792</v>
      </c>
      <c r="J86" s="332" t="s">
        <v>914</v>
      </c>
      <c r="K86" s="336">
        <v>0</v>
      </c>
      <c r="L86" s="336">
        <v>0</v>
      </c>
      <c r="M86" s="327">
        <v>0</v>
      </c>
      <c r="N86" s="327">
        <v>0</v>
      </c>
      <c r="O86" s="327">
        <v>1</v>
      </c>
      <c r="P86" s="327">
        <v>2</v>
      </c>
      <c r="Q86" s="340">
        <v>2</v>
      </c>
      <c r="R86" s="329">
        <v>2</v>
      </c>
      <c r="S86" s="329">
        <v>2</v>
      </c>
      <c r="T86" s="330">
        <v>2</v>
      </c>
      <c r="U86" s="331"/>
      <c r="V86" s="331"/>
      <c r="W86" s="331"/>
      <c r="X86" s="331"/>
      <c r="Y86" s="331"/>
      <c r="Z86" s="331"/>
      <c r="AA86" s="331"/>
      <c r="AB86" s="331"/>
      <c r="AC86" s="322" t="s">
        <v>915</v>
      </c>
      <c r="AD86" s="576"/>
      <c r="AE86" s="577"/>
      <c r="AF86" s="577"/>
      <c r="AG86" s="577"/>
      <c r="AH86" s="577"/>
      <c r="AI86" s="577"/>
      <c r="AJ86" s="577"/>
    </row>
    <row r="87" spans="1:36" ht="79.5" customHeight="1" x14ac:dyDescent="0.25">
      <c r="A87" s="584"/>
      <c r="B87" s="599"/>
      <c r="C87" s="359" t="s">
        <v>1215</v>
      </c>
      <c r="D87" s="357" t="s">
        <v>1216</v>
      </c>
      <c r="E87" s="360" t="s">
        <v>1217</v>
      </c>
      <c r="F87" s="360" t="s">
        <v>1213</v>
      </c>
      <c r="G87" s="359">
        <v>70</v>
      </c>
      <c r="H87" s="360" t="s">
        <v>1218</v>
      </c>
      <c r="I87" s="361" t="s">
        <v>964</v>
      </c>
      <c r="J87" s="332" t="s">
        <v>914</v>
      </c>
      <c r="K87" s="336">
        <v>5</v>
      </c>
      <c r="L87" s="336">
        <v>5</v>
      </c>
      <c r="M87" s="327">
        <v>3</v>
      </c>
      <c r="N87" s="327">
        <v>4</v>
      </c>
      <c r="O87" s="327">
        <v>5</v>
      </c>
      <c r="P87" s="327">
        <v>7</v>
      </c>
      <c r="Q87" s="340">
        <v>15</v>
      </c>
      <c r="R87" s="329">
        <v>6</v>
      </c>
      <c r="S87" s="329">
        <v>6</v>
      </c>
      <c r="T87" s="330">
        <v>6</v>
      </c>
      <c r="U87" s="331"/>
      <c r="V87" s="331"/>
      <c r="W87" s="331"/>
      <c r="X87" s="331"/>
      <c r="Y87" s="331"/>
      <c r="Z87" s="331"/>
      <c r="AA87" s="331"/>
      <c r="AB87" s="331"/>
      <c r="AC87" s="322" t="s">
        <v>915</v>
      </c>
      <c r="AD87" s="576" t="s">
        <v>1219</v>
      </c>
      <c r="AE87" s="577"/>
      <c r="AF87" s="577"/>
      <c r="AG87" s="577"/>
      <c r="AH87" s="577"/>
      <c r="AI87" s="577"/>
      <c r="AJ87" s="577"/>
    </row>
    <row r="88" spans="1:36" ht="72.75" customHeight="1" x14ac:dyDescent="0.25">
      <c r="A88" s="584"/>
      <c r="B88" s="599"/>
      <c r="C88" s="325" t="s">
        <v>1220</v>
      </c>
      <c r="D88" s="357" t="s">
        <v>1221</v>
      </c>
      <c r="E88" s="360" t="s">
        <v>1222</v>
      </c>
      <c r="F88" s="360" t="s">
        <v>1223</v>
      </c>
      <c r="G88" s="359">
        <v>71</v>
      </c>
      <c r="H88" s="360" t="s">
        <v>1224</v>
      </c>
      <c r="I88" s="361" t="s">
        <v>964</v>
      </c>
      <c r="J88" s="332" t="s">
        <v>914</v>
      </c>
      <c r="K88" s="336">
        <v>92</v>
      </c>
      <c r="L88" s="336">
        <v>85</v>
      </c>
      <c r="M88" s="327">
        <v>75</v>
      </c>
      <c r="N88" s="327">
        <v>77</v>
      </c>
      <c r="O88" s="327">
        <v>116</v>
      </c>
      <c r="P88" s="327">
        <v>120</v>
      </c>
      <c r="Q88" s="340">
        <v>185</v>
      </c>
      <c r="R88" s="329">
        <v>110</v>
      </c>
      <c r="S88" s="329">
        <v>108</v>
      </c>
      <c r="T88" s="330">
        <v>105</v>
      </c>
      <c r="U88" s="331"/>
      <c r="V88" s="331"/>
      <c r="W88" s="331"/>
      <c r="X88" s="331"/>
      <c r="Y88" s="331"/>
      <c r="Z88" s="331"/>
      <c r="AA88" s="331"/>
      <c r="AB88" s="331"/>
      <c r="AC88" s="322" t="s">
        <v>915</v>
      </c>
      <c r="AD88" s="576" t="s">
        <v>1219</v>
      </c>
      <c r="AE88" s="577"/>
      <c r="AF88" s="577"/>
      <c r="AG88" s="577"/>
      <c r="AH88" s="577"/>
      <c r="AI88" s="577"/>
      <c r="AJ88" s="577"/>
    </row>
    <row r="89" spans="1:36" ht="66.75" customHeight="1" x14ac:dyDescent="0.25">
      <c r="A89" s="584"/>
      <c r="B89" s="599"/>
      <c r="C89" s="359">
        <v>5.16</v>
      </c>
      <c r="D89" s="357" t="s">
        <v>1225</v>
      </c>
      <c r="E89" s="360" t="s">
        <v>1226</v>
      </c>
      <c r="F89" s="360" t="s">
        <v>1227</v>
      </c>
      <c r="G89" s="359">
        <v>72</v>
      </c>
      <c r="H89" s="360" t="s">
        <v>1228</v>
      </c>
      <c r="I89" s="361" t="s">
        <v>792</v>
      </c>
      <c r="J89" s="332" t="s">
        <v>914</v>
      </c>
      <c r="K89" s="336">
        <v>263</v>
      </c>
      <c r="L89" s="336">
        <v>167</v>
      </c>
      <c r="M89" s="327">
        <v>32</v>
      </c>
      <c r="N89" s="327">
        <v>54</v>
      </c>
      <c r="O89" s="327">
        <v>71</v>
      </c>
      <c r="P89" s="327">
        <v>70</v>
      </c>
      <c r="Q89" s="328">
        <v>23</v>
      </c>
      <c r="R89" s="329">
        <v>54</v>
      </c>
      <c r="S89" s="329"/>
      <c r="T89" s="330">
        <v>0</v>
      </c>
      <c r="U89" s="331"/>
      <c r="V89" s="331"/>
      <c r="W89" s="331"/>
      <c r="X89" s="331"/>
      <c r="Y89" s="331"/>
      <c r="Z89" s="331"/>
      <c r="AA89" s="331"/>
      <c r="AB89" s="331"/>
      <c r="AC89" s="322" t="s">
        <v>915</v>
      </c>
      <c r="AD89" s="600" t="s">
        <v>1229</v>
      </c>
      <c r="AE89" s="601"/>
      <c r="AF89" s="601"/>
      <c r="AG89" s="601"/>
      <c r="AH89" s="601"/>
      <c r="AI89" s="601"/>
      <c r="AJ89" s="601"/>
    </row>
    <row r="90" spans="1:36" ht="45" customHeight="1" x14ac:dyDescent="0.25">
      <c r="A90" s="584"/>
      <c r="B90" s="584" t="s">
        <v>1230</v>
      </c>
      <c r="C90" s="586" t="s">
        <v>1231</v>
      </c>
      <c r="D90" s="605" t="s">
        <v>1232</v>
      </c>
      <c r="E90" s="360" t="s">
        <v>1233</v>
      </c>
      <c r="F90" s="360" t="s">
        <v>1234</v>
      </c>
      <c r="G90" s="359">
        <v>73</v>
      </c>
      <c r="H90" s="360" t="s">
        <v>1235</v>
      </c>
      <c r="I90" s="361" t="s">
        <v>964</v>
      </c>
      <c r="J90" s="332" t="s">
        <v>914</v>
      </c>
      <c r="K90" s="336">
        <v>0</v>
      </c>
      <c r="L90" s="336">
        <v>0</v>
      </c>
      <c r="M90" s="327">
        <v>0</v>
      </c>
      <c r="N90" s="327">
        <v>0</v>
      </c>
      <c r="O90" s="327">
        <v>0</v>
      </c>
      <c r="P90" s="327">
        <v>2</v>
      </c>
      <c r="Q90" s="328">
        <v>0</v>
      </c>
      <c r="R90" s="329">
        <v>0</v>
      </c>
      <c r="S90" s="329">
        <v>0</v>
      </c>
      <c r="T90" s="330">
        <v>0</v>
      </c>
      <c r="U90" s="331"/>
      <c r="V90" s="331"/>
      <c r="W90" s="331"/>
      <c r="X90" s="331"/>
      <c r="Y90" s="331"/>
      <c r="Z90" s="331"/>
      <c r="AA90" s="331"/>
      <c r="AB90" s="331"/>
      <c r="AC90" s="322" t="s">
        <v>915</v>
      </c>
      <c r="AD90" s="576" t="s">
        <v>628</v>
      </c>
      <c r="AE90" s="577"/>
      <c r="AF90" s="577"/>
      <c r="AG90" s="577"/>
      <c r="AH90" s="577"/>
      <c r="AI90" s="577"/>
      <c r="AJ90" s="577"/>
    </row>
    <row r="91" spans="1:36" ht="64.5" customHeight="1" x14ac:dyDescent="0.25">
      <c r="A91" s="584"/>
      <c r="B91" s="584"/>
      <c r="C91" s="586"/>
      <c r="D91" s="605"/>
      <c r="E91" s="358" t="s">
        <v>1236</v>
      </c>
      <c r="F91" s="358" t="s">
        <v>1237</v>
      </c>
      <c r="G91" s="370">
        <v>74</v>
      </c>
      <c r="H91" s="358" t="s">
        <v>1238</v>
      </c>
      <c r="I91" s="361" t="s">
        <v>792</v>
      </c>
      <c r="J91" s="332" t="s">
        <v>914</v>
      </c>
      <c r="K91" s="336">
        <v>0</v>
      </c>
      <c r="L91" s="336">
        <v>0</v>
      </c>
      <c r="M91" s="327">
        <v>0</v>
      </c>
      <c r="N91" s="327">
        <v>0</v>
      </c>
      <c r="O91" s="327">
        <v>1</v>
      </c>
      <c r="P91" s="327">
        <v>1</v>
      </c>
      <c r="Q91" s="328">
        <v>0</v>
      </c>
      <c r="R91" s="329" t="s">
        <v>808</v>
      </c>
      <c r="S91" s="329" t="s">
        <v>808</v>
      </c>
      <c r="T91" s="330" t="s">
        <v>808</v>
      </c>
      <c r="U91" s="331"/>
      <c r="V91" s="331"/>
      <c r="W91" s="331"/>
      <c r="X91" s="331"/>
      <c r="Y91" s="331"/>
      <c r="Z91" s="331"/>
      <c r="AA91" s="331"/>
      <c r="AB91" s="331"/>
      <c r="AC91" s="322" t="s">
        <v>915</v>
      </c>
      <c r="AD91" s="576" t="s">
        <v>453</v>
      </c>
      <c r="AE91" s="577"/>
      <c r="AF91" s="577"/>
      <c r="AG91" s="577"/>
      <c r="AH91" s="577"/>
      <c r="AI91" s="577"/>
      <c r="AJ91" s="577"/>
    </row>
    <row r="92" spans="1:36" ht="103.5" customHeight="1" x14ac:dyDescent="0.25">
      <c r="A92" s="584"/>
      <c r="B92" s="584"/>
      <c r="C92" s="586"/>
      <c r="D92" s="605"/>
      <c r="E92" s="360" t="s">
        <v>1239</v>
      </c>
      <c r="F92" s="360" t="s">
        <v>1240</v>
      </c>
      <c r="G92" s="359">
        <v>75</v>
      </c>
      <c r="H92" s="360" t="s">
        <v>1241</v>
      </c>
      <c r="I92" s="342" t="s">
        <v>964</v>
      </c>
      <c r="J92" s="332" t="s">
        <v>914</v>
      </c>
      <c r="K92" s="336">
        <v>0</v>
      </c>
      <c r="L92" s="336">
        <v>0</v>
      </c>
      <c r="M92" s="327">
        <v>0</v>
      </c>
      <c r="N92" s="327">
        <v>0</v>
      </c>
      <c r="O92" s="327">
        <v>0</v>
      </c>
      <c r="P92" s="327">
        <v>0</v>
      </c>
      <c r="Q92" s="337">
        <v>0</v>
      </c>
      <c r="R92" s="329">
        <v>0</v>
      </c>
      <c r="S92" s="329">
        <v>0</v>
      </c>
      <c r="T92" s="330">
        <v>0</v>
      </c>
      <c r="U92" s="331"/>
      <c r="V92" s="331"/>
      <c r="W92" s="331"/>
      <c r="X92" s="331"/>
      <c r="Y92" s="331"/>
      <c r="Z92" s="331"/>
      <c r="AA92" s="331"/>
      <c r="AB92" s="331"/>
      <c r="AC92" s="322" t="s">
        <v>915</v>
      </c>
      <c r="AD92" s="576" t="s">
        <v>1242</v>
      </c>
      <c r="AE92" s="577"/>
      <c r="AF92" s="577"/>
      <c r="AG92" s="577"/>
      <c r="AH92" s="577"/>
      <c r="AI92" s="577"/>
      <c r="AJ92" s="577"/>
    </row>
    <row r="93" spans="1:36" ht="36" customHeight="1" x14ac:dyDescent="0.25">
      <c r="A93" s="584"/>
      <c r="B93" s="584" t="s">
        <v>1243</v>
      </c>
      <c r="C93" s="586" t="s">
        <v>1244</v>
      </c>
      <c r="D93" s="587"/>
      <c r="E93" s="360" t="s">
        <v>1245</v>
      </c>
      <c r="F93" s="360" t="s">
        <v>1246</v>
      </c>
      <c r="G93" s="359">
        <v>76</v>
      </c>
      <c r="H93" s="360" t="s">
        <v>1247</v>
      </c>
      <c r="I93" s="342" t="s">
        <v>792</v>
      </c>
      <c r="J93" s="332" t="s">
        <v>914</v>
      </c>
      <c r="K93" s="336">
        <v>10</v>
      </c>
      <c r="L93" s="336">
        <v>10</v>
      </c>
      <c r="M93" s="327">
        <v>0</v>
      </c>
      <c r="N93" s="327">
        <v>0</v>
      </c>
      <c r="O93" s="327">
        <v>0</v>
      </c>
      <c r="P93" s="327">
        <v>1</v>
      </c>
      <c r="Q93" s="328">
        <v>0</v>
      </c>
      <c r="R93" s="329">
        <v>1</v>
      </c>
      <c r="S93" s="329">
        <v>0</v>
      </c>
      <c r="T93" s="330">
        <v>0</v>
      </c>
      <c r="U93" s="331"/>
      <c r="V93" s="331"/>
      <c r="W93" s="331"/>
      <c r="X93" s="331"/>
      <c r="Y93" s="331"/>
      <c r="Z93" s="331"/>
      <c r="AA93" s="331"/>
      <c r="AB93" s="331"/>
      <c r="AC93" s="322" t="s">
        <v>1248</v>
      </c>
      <c r="AD93" s="576"/>
      <c r="AE93" s="577"/>
      <c r="AF93" s="577"/>
      <c r="AG93" s="577"/>
      <c r="AH93" s="577"/>
      <c r="AI93" s="577"/>
      <c r="AJ93" s="577"/>
    </row>
    <row r="94" spans="1:36" ht="42" customHeight="1" x14ac:dyDescent="0.25">
      <c r="A94" s="584"/>
      <c r="B94" s="584"/>
      <c r="C94" s="586"/>
      <c r="D94" s="587"/>
      <c r="E94" s="360" t="s">
        <v>1249</v>
      </c>
      <c r="F94" s="360" t="s">
        <v>1250</v>
      </c>
      <c r="G94" s="359">
        <v>77</v>
      </c>
      <c r="H94" s="360" t="s">
        <v>1251</v>
      </c>
      <c r="I94" s="342" t="s">
        <v>792</v>
      </c>
      <c r="J94" s="332" t="s">
        <v>914</v>
      </c>
      <c r="K94" s="336">
        <v>0</v>
      </c>
      <c r="L94" s="336">
        <v>0</v>
      </c>
      <c r="M94" s="327">
        <v>0</v>
      </c>
      <c r="N94" s="327">
        <v>0</v>
      </c>
      <c r="O94" s="327">
        <v>0</v>
      </c>
      <c r="P94" s="327">
        <v>0</v>
      </c>
      <c r="Q94" s="337">
        <v>0</v>
      </c>
      <c r="R94" s="329">
        <v>0</v>
      </c>
      <c r="S94" s="329">
        <v>0</v>
      </c>
      <c r="T94" s="330">
        <v>0</v>
      </c>
      <c r="U94" s="331"/>
      <c r="V94" s="331"/>
      <c r="W94" s="331"/>
      <c r="X94" s="331"/>
      <c r="Y94" s="331"/>
      <c r="Z94" s="331"/>
      <c r="AA94" s="331"/>
      <c r="AB94" s="331"/>
      <c r="AC94" s="322" t="s">
        <v>1248</v>
      </c>
      <c r="AD94" s="576"/>
      <c r="AE94" s="577"/>
      <c r="AF94" s="577"/>
      <c r="AG94" s="577"/>
      <c r="AH94" s="577"/>
      <c r="AI94" s="577"/>
      <c r="AJ94" s="577"/>
    </row>
    <row r="95" spans="1:36" ht="69.75" customHeight="1" x14ac:dyDescent="0.25">
      <c r="A95" s="584"/>
      <c r="B95" s="584"/>
      <c r="C95" s="359" t="s">
        <v>1252</v>
      </c>
      <c r="D95" s="360" t="s">
        <v>1253</v>
      </c>
      <c r="E95" s="360" t="s">
        <v>1254</v>
      </c>
      <c r="F95" s="360" t="s">
        <v>1255</v>
      </c>
      <c r="G95" s="359">
        <v>78</v>
      </c>
      <c r="H95" s="360" t="s">
        <v>1256</v>
      </c>
      <c r="I95" s="342" t="s">
        <v>792</v>
      </c>
      <c r="J95" s="332" t="s">
        <v>914</v>
      </c>
      <c r="K95" s="363">
        <v>0.47</v>
      </c>
      <c r="L95" s="363">
        <v>0.28999999999999998</v>
      </c>
      <c r="M95" s="333">
        <v>0.45</v>
      </c>
      <c r="N95" s="333">
        <v>0.48</v>
      </c>
      <c r="O95" s="333">
        <v>0.48</v>
      </c>
      <c r="P95" s="333">
        <v>0.5</v>
      </c>
      <c r="Q95" s="347" t="s">
        <v>1257</v>
      </c>
      <c r="R95" s="335">
        <v>0.5</v>
      </c>
      <c r="S95" s="335">
        <v>0.37</v>
      </c>
      <c r="T95" s="348">
        <v>0.56000000000000005</v>
      </c>
      <c r="U95" s="349"/>
      <c r="V95" s="349"/>
      <c r="W95" s="349"/>
      <c r="X95" s="349"/>
      <c r="Y95" s="349"/>
      <c r="Z95" s="349"/>
      <c r="AA95" s="349"/>
      <c r="AB95" s="349"/>
      <c r="AC95" s="322" t="s">
        <v>1248</v>
      </c>
      <c r="AD95" s="600" t="s">
        <v>1258</v>
      </c>
      <c r="AE95" s="601"/>
      <c r="AF95" s="601"/>
      <c r="AG95" s="601"/>
      <c r="AH95" s="601"/>
      <c r="AI95" s="601"/>
      <c r="AJ95" s="601"/>
    </row>
    <row r="96" spans="1:36" ht="60" customHeight="1" x14ac:dyDescent="0.25">
      <c r="A96" s="584"/>
      <c r="B96" s="584" t="s">
        <v>1259</v>
      </c>
      <c r="C96" s="359" t="s">
        <v>1260</v>
      </c>
      <c r="D96" s="357" t="s">
        <v>1261</v>
      </c>
      <c r="E96" s="360" t="s">
        <v>1262</v>
      </c>
      <c r="F96" s="413" t="s">
        <v>1263</v>
      </c>
      <c r="G96" s="359">
        <v>79</v>
      </c>
      <c r="H96" s="360" t="s">
        <v>1264</v>
      </c>
      <c r="I96" s="342" t="s">
        <v>792</v>
      </c>
      <c r="J96" s="332" t="s">
        <v>640</v>
      </c>
      <c r="K96" s="336">
        <v>0</v>
      </c>
      <c r="L96" s="336">
        <v>0</v>
      </c>
      <c r="M96" s="327">
        <v>0</v>
      </c>
      <c r="N96" s="327">
        <v>1</v>
      </c>
      <c r="O96" s="327">
        <v>2</v>
      </c>
      <c r="P96" s="327">
        <v>2</v>
      </c>
      <c r="Q96" s="340">
        <v>3</v>
      </c>
      <c r="R96" s="329">
        <v>2</v>
      </c>
      <c r="S96" s="329">
        <v>0</v>
      </c>
      <c r="T96" s="330">
        <v>3</v>
      </c>
      <c r="U96" s="331"/>
      <c r="V96" s="331"/>
      <c r="W96" s="331"/>
      <c r="X96" s="331"/>
      <c r="Y96" s="331"/>
      <c r="Z96" s="331"/>
      <c r="AA96" s="331"/>
      <c r="AB96" s="331"/>
      <c r="AC96" s="322" t="s">
        <v>1248</v>
      </c>
      <c r="AD96" s="576"/>
      <c r="AE96" s="577"/>
      <c r="AF96" s="577"/>
      <c r="AG96" s="577"/>
      <c r="AH96" s="577"/>
      <c r="AI96" s="577"/>
      <c r="AJ96" s="577"/>
    </row>
    <row r="97" spans="1:36" ht="68.25" customHeight="1" x14ac:dyDescent="0.25">
      <c r="A97" s="584"/>
      <c r="B97" s="584"/>
      <c r="C97" s="359" t="s">
        <v>1265</v>
      </c>
      <c r="D97" s="360" t="s">
        <v>1266</v>
      </c>
      <c r="E97" s="360" t="s">
        <v>1267</v>
      </c>
      <c r="F97" s="413" t="s">
        <v>1268</v>
      </c>
      <c r="G97" s="359">
        <v>80</v>
      </c>
      <c r="H97" s="360" t="s">
        <v>1269</v>
      </c>
      <c r="I97" s="342" t="s">
        <v>792</v>
      </c>
      <c r="J97" s="332" t="s">
        <v>914</v>
      </c>
      <c r="K97" s="336">
        <v>0</v>
      </c>
      <c r="L97" s="336">
        <v>0</v>
      </c>
      <c r="M97" s="327">
        <v>0</v>
      </c>
      <c r="N97" s="327">
        <v>0</v>
      </c>
      <c r="O97" s="327">
        <v>120</v>
      </c>
      <c r="P97" s="327">
        <v>120</v>
      </c>
      <c r="Q97" s="410" t="e">
        <f>'[1]VALORES VARIABLES'!I29</f>
        <v>#REF!</v>
      </c>
      <c r="R97" s="329"/>
      <c r="S97" s="329"/>
      <c r="T97" s="330"/>
      <c r="U97" s="331"/>
      <c r="V97" s="331"/>
      <c r="W97" s="331"/>
      <c r="X97" s="331"/>
      <c r="Y97" s="331"/>
      <c r="Z97" s="331"/>
      <c r="AA97" s="331"/>
      <c r="AB97" s="331"/>
      <c r="AC97" s="322" t="s">
        <v>915</v>
      </c>
      <c r="AD97" s="576"/>
      <c r="AE97" s="577"/>
      <c r="AF97" s="577"/>
      <c r="AG97" s="577"/>
      <c r="AH97" s="577"/>
      <c r="AI97" s="577"/>
      <c r="AJ97" s="577"/>
    </row>
    <row r="98" spans="1:36" ht="39" customHeight="1" x14ac:dyDescent="0.25">
      <c r="A98" s="584" t="s">
        <v>1270</v>
      </c>
      <c r="B98" s="584" t="s">
        <v>1271</v>
      </c>
      <c r="C98" s="338" t="s">
        <v>1272</v>
      </c>
      <c r="D98" s="357" t="s">
        <v>1273</v>
      </c>
      <c r="E98" s="358" t="s">
        <v>1273</v>
      </c>
      <c r="F98" s="358" t="s">
        <v>1273</v>
      </c>
      <c r="G98" s="370">
        <v>81</v>
      </c>
      <c r="H98" s="357" t="s">
        <v>1274</v>
      </c>
      <c r="I98" s="361" t="s">
        <v>964</v>
      </c>
      <c r="J98" s="332" t="s">
        <v>880</v>
      </c>
      <c r="K98" s="333" t="s">
        <v>1275</v>
      </c>
      <c r="L98" s="333" t="s">
        <v>1275</v>
      </c>
      <c r="M98" s="333" t="s">
        <v>1275</v>
      </c>
      <c r="N98" s="333" t="s">
        <v>1275</v>
      </c>
      <c r="O98" s="333" t="s">
        <v>1275</v>
      </c>
      <c r="P98" s="333" t="s">
        <v>1275</v>
      </c>
      <c r="Q98" s="347" t="s">
        <v>1275</v>
      </c>
      <c r="R98" s="333" t="s">
        <v>1275</v>
      </c>
      <c r="S98" s="417" t="s">
        <v>1275</v>
      </c>
      <c r="T98" s="417" t="s">
        <v>1275</v>
      </c>
      <c r="U98" s="418"/>
      <c r="V98" s="418"/>
      <c r="W98" s="418"/>
      <c r="X98" s="418"/>
      <c r="Y98" s="418"/>
      <c r="Z98" s="418"/>
      <c r="AA98" s="418"/>
      <c r="AB98" s="418"/>
      <c r="AC98" s="322" t="s">
        <v>1276</v>
      </c>
      <c r="AD98" s="576"/>
      <c r="AE98" s="577"/>
      <c r="AF98" s="577"/>
      <c r="AG98" s="577"/>
      <c r="AH98" s="577"/>
      <c r="AI98" s="577"/>
      <c r="AJ98" s="577"/>
    </row>
    <row r="99" spans="1:36" ht="46.5" customHeight="1" x14ac:dyDescent="0.25">
      <c r="A99" s="584"/>
      <c r="B99" s="584"/>
      <c r="C99" s="359" t="s">
        <v>1277</v>
      </c>
      <c r="D99" s="357" t="s">
        <v>1278</v>
      </c>
      <c r="E99" s="360" t="s">
        <v>1279</v>
      </c>
      <c r="F99" s="360" t="s">
        <v>1279</v>
      </c>
      <c r="G99" s="359">
        <v>82</v>
      </c>
      <c r="H99" s="357" t="s">
        <v>1279</v>
      </c>
      <c r="I99" s="361" t="s">
        <v>792</v>
      </c>
      <c r="J99" s="332" t="s">
        <v>880</v>
      </c>
      <c r="K99" s="333" t="s">
        <v>1275</v>
      </c>
      <c r="L99" s="333" t="s">
        <v>1280</v>
      </c>
      <c r="M99" s="333" t="s">
        <v>1275</v>
      </c>
      <c r="N99" s="333" t="s">
        <v>1280</v>
      </c>
      <c r="O99" s="333" t="s">
        <v>1275</v>
      </c>
      <c r="P99" s="333" t="s">
        <v>1275</v>
      </c>
      <c r="Q99" s="347" t="s">
        <v>1275</v>
      </c>
      <c r="R99" s="333" t="s">
        <v>1275</v>
      </c>
      <c r="S99" s="419" t="s">
        <v>1275</v>
      </c>
      <c r="T99" s="419" t="s">
        <v>1275</v>
      </c>
      <c r="U99" s="418"/>
      <c r="V99" s="418"/>
      <c r="W99" s="418"/>
      <c r="X99" s="418"/>
      <c r="Y99" s="418"/>
      <c r="Z99" s="418"/>
      <c r="AA99" s="418"/>
      <c r="AB99" s="418"/>
      <c r="AC99" s="322" t="s">
        <v>881</v>
      </c>
      <c r="AD99" s="576"/>
      <c r="AE99" s="577"/>
      <c r="AF99" s="577"/>
      <c r="AG99" s="577"/>
      <c r="AH99" s="577"/>
      <c r="AI99" s="577"/>
      <c r="AJ99" s="577"/>
    </row>
    <row r="100" spans="1:36" ht="48.75" customHeight="1" x14ac:dyDescent="0.25">
      <c r="A100" s="584"/>
      <c r="B100" s="584"/>
      <c r="C100" s="359" t="s">
        <v>1281</v>
      </c>
      <c r="D100" s="357" t="s">
        <v>1282</v>
      </c>
      <c r="E100" s="360" t="s">
        <v>1283</v>
      </c>
      <c r="F100" s="360" t="s">
        <v>1283</v>
      </c>
      <c r="G100" s="359">
        <v>83</v>
      </c>
      <c r="H100" s="357" t="s">
        <v>1284</v>
      </c>
      <c r="I100" s="361" t="s">
        <v>792</v>
      </c>
      <c r="J100" s="332" t="s">
        <v>1090</v>
      </c>
      <c r="K100" s="333" t="s">
        <v>1275</v>
      </c>
      <c r="L100" s="333" t="s">
        <v>1280</v>
      </c>
      <c r="M100" s="333" t="s">
        <v>1280</v>
      </c>
      <c r="N100" s="333" t="s">
        <v>1275</v>
      </c>
      <c r="O100" s="333" t="s">
        <v>1275</v>
      </c>
      <c r="P100" s="333" t="s">
        <v>1275</v>
      </c>
      <c r="Q100" s="347" t="s">
        <v>1275</v>
      </c>
      <c r="R100" s="417" t="s">
        <v>1275</v>
      </c>
      <c r="S100" s="418" t="s">
        <v>1275</v>
      </c>
      <c r="T100" s="417" t="s">
        <v>1275</v>
      </c>
      <c r="U100" s="418"/>
      <c r="V100" s="418"/>
      <c r="W100" s="418"/>
      <c r="X100" s="418"/>
      <c r="Y100" s="418"/>
      <c r="Z100" s="418"/>
      <c r="AA100" s="418"/>
      <c r="AB100" s="418"/>
      <c r="AC100" s="322" t="s">
        <v>350</v>
      </c>
      <c r="AD100" s="576"/>
      <c r="AE100" s="577"/>
      <c r="AF100" s="577"/>
      <c r="AG100" s="577"/>
      <c r="AH100" s="577"/>
      <c r="AI100" s="577"/>
      <c r="AJ100" s="577"/>
    </row>
    <row r="101" spans="1:36" ht="49.5" customHeight="1" x14ac:dyDescent="0.25">
      <c r="A101" s="584"/>
      <c r="B101" s="584"/>
      <c r="C101" s="359" t="s">
        <v>1285</v>
      </c>
      <c r="D101" s="357" t="s">
        <v>1286</v>
      </c>
      <c r="E101" s="360" t="s">
        <v>1287</v>
      </c>
      <c r="F101" s="360" t="s">
        <v>1288</v>
      </c>
      <c r="G101" s="359">
        <v>84</v>
      </c>
      <c r="H101" s="357" t="s">
        <v>1289</v>
      </c>
      <c r="I101" s="361" t="s">
        <v>792</v>
      </c>
      <c r="J101" s="332" t="s">
        <v>880</v>
      </c>
      <c r="K101" s="336">
        <v>1</v>
      </c>
      <c r="L101" s="336">
        <v>1</v>
      </c>
      <c r="M101" s="327">
        <v>1</v>
      </c>
      <c r="N101" s="327">
        <v>1</v>
      </c>
      <c r="O101" s="327">
        <v>1</v>
      </c>
      <c r="P101" s="327">
        <v>1</v>
      </c>
      <c r="Q101" s="340">
        <v>1</v>
      </c>
      <c r="R101" s="387">
        <v>1</v>
      </c>
      <c r="S101" s="388">
        <v>1</v>
      </c>
      <c r="T101" s="387">
        <v>1</v>
      </c>
      <c r="U101" s="388"/>
      <c r="V101" s="388"/>
      <c r="W101" s="388"/>
      <c r="X101" s="388"/>
      <c r="Y101" s="388"/>
      <c r="Z101" s="388"/>
      <c r="AA101" s="388"/>
      <c r="AB101" s="388"/>
      <c r="AC101" s="322" t="s">
        <v>1290</v>
      </c>
      <c r="AD101" s="576"/>
      <c r="AE101" s="577"/>
      <c r="AF101" s="577"/>
      <c r="AG101" s="577"/>
      <c r="AH101" s="577"/>
      <c r="AI101" s="577"/>
      <c r="AJ101" s="577"/>
    </row>
    <row r="102" spans="1:36" ht="42.75" customHeight="1" x14ac:dyDescent="0.25">
      <c r="A102" s="584"/>
      <c r="B102" s="584" t="s">
        <v>1291</v>
      </c>
      <c r="C102" s="359" t="s">
        <v>1292</v>
      </c>
      <c r="D102" s="357" t="s">
        <v>1293</v>
      </c>
      <c r="E102" s="360" t="s">
        <v>1294</v>
      </c>
      <c r="F102" s="360" t="s">
        <v>1295</v>
      </c>
      <c r="G102" s="359">
        <v>85</v>
      </c>
      <c r="H102" s="360" t="s">
        <v>1296</v>
      </c>
      <c r="I102" s="361" t="s">
        <v>1297</v>
      </c>
      <c r="J102" s="332" t="s">
        <v>639</v>
      </c>
      <c r="K102" s="336">
        <v>1</v>
      </c>
      <c r="L102" s="336">
        <v>1</v>
      </c>
      <c r="M102" s="327">
        <v>1</v>
      </c>
      <c r="N102" s="327">
        <v>1</v>
      </c>
      <c r="O102" s="327">
        <v>1</v>
      </c>
      <c r="P102" s="327">
        <v>1</v>
      </c>
      <c r="Q102" s="340">
        <v>1</v>
      </c>
      <c r="R102" s="387">
        <v>1</v>
      </c>
      <c r="S102" s="387">
        <v>1</v>
      </c>
      <c r="T102" s="387">
        <v>1</v>
      </c>
      <c r="U102" s="388"/>
      <c r="V102" s="388"/>
      <c r="W102" s="388"/>
      <c r="X102" s="388"/>
      <c r="Y102" s="388"/>
      <c r="Z102" s="388"/>
      <c r="AA102" s="388"/>
      <c r="AB102" s="388"/>
      <c r="AC102" s="364" t="s">
        <v>990</v>
      </c>
      <c r="AD102" s="602" t="s">
        <v>1298</v>
      </c>
      <c r="AE102" s="603"/>
      <c r="AF102" s="603"/>
      <c r="AG102" s="603"/>
      <c r="AH102" s="603"/>
      <c r="AI102" s="603"/>
      <c r="AJ102" s="603"/>
    </row>
    <row r="103" spans="1:36" ht="45.75" customHeight="1" x14ac:dyDescent="0.25">
      <c r="A103" s="584"/>
      <c r="B103" s="584"/>
      <c r="C103" s="359" t="s">
        <v>1299</v>
      </c>
      <c r="D103" s="357" t="s">
        <v>1300</v>
      </c>
      <c r="E103" s="360" t="s">
        <v>1301</v>
      </c>
      <c r="F103" s="360" t="s">
        <v>1302</v>
      </c>
      <c r="G103" s="359">
        <v>86</v>
      </c>
      <c r="H103" s="360" t="s">
        <v>1303</v>
      </c>
      <c r="I103" s="361" t="s">
        <v>792</v>
      </c>
      <c r="J103" s="365" t="s">
        <v>1304</v>
      </c>
      <c r="K103" s="336">
        <v>1</v>
      </c>
      <c r="L103" s="336">
        <v>1</v>
      </c>
      <c r="M103" s="327">
        <v>1</v>
      </c>
      <c r="N103" s="327">
        <v>1</v>
      </c>
      <c r="O103" s="327">
        <v>1</v>
      </c>
      <c r="P103" s="327">
        <v>1</v>
      </c>
      <c r="Q103" s="340">
        <v>1</v>
      </c>
      <c r="R103" s="387">
        <v>1</v>
      </c>
      <c r="S103" s="387">
        <v>1</v>
      </c>
      <c r="T103" s="387"/>
      <c r="U103" s="388"/>
      <c r="V103" s="388"/>
      <c r="W103" s="388"/>
      <c r="X103" s="388"/>
      <c r="Y103" s="388"/>
      <c r="Z103" s="388"/>
      <c r="AA103" s="388"/>
      <c r="AB103" s="388"/>
      <c r="AC103" s="364" t="s">
        <v>1070</v>
      </c>
      <c r="AD103" s="600" t="s">
        <v>1305</v>
      </c>
      <c r="AE103" s="601"/>
      <c r="AF103" s="601"/>
      <c r="AG103" s="601"/>
      <c r="AH103" s="601"/>
      <c r="AI103" s="601"/>
      <c r="AJ103" s="601"/>
    </row>
    <row r="104" spans="1:36" ht="38.25" x14ac:dyDescent="0.25">
      <c r="A104" s="584"/>
      <c r="B104" s="584"/>
      <c r="C104" s="604" t="s">
        <v>1306</v>
      </c>
      <c r="D104" s="605" t="s">
        <v>1307</v>
      </c>
      <c r="E104" s="360" t="s">
        <v>1308</v>
      </c>
      <c r="F104" s="360" t="s">
        <v>1309</v>
      </c>
      <c r="G104" s="359">
        <v>87</v>
      </c>
      <c r="H104" s="360" t="s">
        <v>1310</v>
      </c>
      <c r="I104" s="361" t="s">
        <v>792</v>
      </c>
      <c r="J104" s="332" t="s">
        <v>1090</v>
      </c>
      <c r="K104" s="336">
        <v>1</v>
      </c>
      <c r="L104" s="336">
        <v>1</v>
      </c>
      <c r="M104" s="327">
        <v>1</v>
      </c>
      <c r="N104" s="327">
        <v>1</v>
      </c>
      <c r="O104" s="327">
        <v>1</v>
      </c>
      <c r="P104" s="327">
        <v>1</v>
      </c>
      <c r="Q104" s="340">
        <v>1</v>
      </c>
      <c r="R104" s="387">
        <v>1</v>
      </c>
      <c r="S104" s="387">
        <v>1</v>
      </c>
      <c r="T104" s="387">
        <v>1</v>
      </c>
      <c r="U104" s="388"/>
      <c r="V104" s="388"/>
      <c r="W104" s="388"/>
      <c r="X104" s="388"/>
      <c r="Y104" s="388"/>
      <c r="Z104" s="388"/>
      <c r="AA104" s="388"/>
      <c r="AB104" s="388"/>
      <c r="AC104" s="322" t="s">
        <v>350</v>
      </c>
      <c r="AD104" s="576"/>
      <c r="AE104" s="577"/>
      <c r="AF104" s="577"/>
      <c r="AG104" s="577"/>
      <c r="AH104" s="577"/>
      <c r="AI104" s="577"/>
      <c r="AJ104" s="577"/>
    </row>
    <row r="105" spans="1:36" ht="38.25" x14ac:dyDescent="0.25">
      <c r="A105" s="584"/>
      <c r="B105" s="584"/>
      <c r="C105" s="604"/>
      <c r="D105" s="605"/>
      <c r="E105" s="360" t="s">
        <v>1311</v>
      </c>
      <c r="F105" s="360" t="s">
        <v>1309</v>
      </c>
      <c r="G105" s="359">
        <v>88</v>
      </c>
      <c r="H105" s="360" t="s">
        <v>1312</v>
      </c>
      <c r="I105" s="361" t="s">
        <v>792</v>
      </c>
      <c r="J105" s="332" t="s">
        <v>1090</v>
      </c>
      <c r="K105" s="336">
        <v>1</v>
      </c>
      <c r="L105" s="336">
        <v>1</v>
      </c>
      <c r="M105" s="327">
        <v>1</v>
      </c>
      <c r="N105" s="327">
        <v>1</v>
      </c>
      <c r="O105" s="327">
        <v>1</v>
      </c>
      <c r="P105" s="327">
        <v>1</v>
      </c>
      <c r="Q105" s="340">
        <v>1</v>
      </c>
      <c r="R105" s="387">
        <v>1</v>
      </c>
      <c r="S105" s="387">
        <v>1</v>
      </c>
      <c r="T105" s="387">
        <v>1</v>
      </c>
      <c r="U105" s="388"/>
      <c r="V105" s="388"/>
      <c r="W105" s="388"/>
      <c r="X105" s="388"/>
      <c r="Y105" s="388"/>
      <c r="Z105" s="388"/>
      <c r="AA105" s="388"/>
      <c r="AB105" s="388"/>
      <c r="AC105" s="322" t="s">
        <v>350</v>
      </c>
      <c r="AD105" s="576"/>
      <c r="AE105" s="577"/>
      <c r="AF105" s="577"/>
      <c r="AG105" s="577"/>
      <c r="AH105" s="577"/>
      <c r="AI105" s="577"/>
      <c r="AJ105" s="577"/>
    </row>
    <row r="106" spans="1:36" ht="51" x14ac:dyDescent="0.25">
      <c r="A106" s="584"/>
      <c r="B106" s="584"/>
      <c r="C106" s="604"/>
      <c r="D106" s="605"/>
      <c r="E106" s="360" t="s">
        <v>1313</v>
      </c>
      <c r="F106" s="360" t="s">
        <v>1309</v>
      </c>
      <c r="G106" s="359">
        <v>89</v>
      </c>
      <c r="H106" s="360" t="s">
        <v>1314</v>
      </c>
      <c r="I106" s="361" t="s">
        <v>792</v>
      </c>
      <c r="J106" s="332" t="s">
        <v>1090</v>
      </c>
      <c r="K106" s="336">
        <v>1</v>
      </c>
      <c r="L106" s="336">
        <v>1</v>
      </c>
      <c r="M106" s="327">
        <v>1</v>
      </c>
      <c r="N106" s="327">
        <v>1</v>
      </c>
      <c r="O106" s="327">
        <v>1</v>
      </c>
      <c r="P106" s="327">
        <v>1</v>
      </c>
      <c r="Q106" s="340">
        <v>1</v>
      </c>
      <c r="R106" s="387">
        <v>1</v>
      </c>
      <c r="S106" s="387">
        <v>1</v>
      </c>
      <c r="T106" s="387">
        <v>1</v>
      </c>
      <c r="U106" s="388"/>
      <c r="V106" s="388"/>
      <c r="W106" s="388"/>
      <c r="X106" s="388"/>
      <c r="Y106" s="388"/>
      <c r="Z106" s="388"/>
      <c r="AA106" s="388"/>
      <c r="AB106" s="388"/>
      <c r="AC106" s="322" t="s">
        <v>350</v>
      </c>
      <c r="AD106" s="576"/>
      <c r="AE106" s="577"/>
      <c r="AF106" s="577"/>
      <c r="AG106" s="577"/>
      <c r="AH106" s="577"/>
      <c r="AI106" s="577"/>
      <c r="AJ106" s="577"/>
    </row>
    <row r="107" spans="1:36" ht="38.25" x14ac:dyDescent="0.25">
      <c r="A107" s="584"/>
      <c r="B107" s="584"/>
      <c r="C107" s="604"/>
      <c r="D107" s="605"/>
      <c r="E107" s="360" t="s">
        <v>1315</v>
      </c>
      <c r="F107" s="360" t="s">
        <v>1309</v>
      </c>
      <c r="G107" s="359">
        <v>90</v>
      </c>
      <c r="H107" s="360" t="s">
        <v>1316</v>
      </c>
      <c r="I107" s="361" t="s">
        <v>792</v>
      </c>
      <c r="J107" s="332" t="s">
        <v>1090</v>
      </c>
      <c r="K107" s="336">
        <v>1</v>
      </c>
      <c r="L107" s="336">
        <v>1</v>
      </c>
      <c r="M107" s="327">
        <v>1</v>
      </c>
      <c r="N107" s="327">
        <v>1</v>
      </c>
      <c r="O107" s="327">
        <v>1</v>
      </c>
      <c r="P107" s="327">
        <v>1</v>
      </c>
      <c r="Q107" s="340">
        <v>1</v>
      </c>
      <c r="R107" s="387">
        <v>1</v>
      </c>
      <c r="S107" s="387">
        <v>1</v>
      </c>
      <c r="T107" s="387">
        <v>1</v>
      </c>
      <c r="U107" s="388"/>
      <c r="V107" s="388"/>
      <c r="W107" s="388"/>
      <c r="X107" s="388"/>
      <c r="Y107" s="388"/>
      <c r="Z107" s="388"/>
      <c r="AA107" s="388"/>
      <c r="AB107" s="388"/>
      <c r="AC107" s="322" t="s">
        <v>350</v>
      </c>
      <c r="AD107" s="576"/>
      <c r="AE107" s="577"/>
      <c r="AF107" s="577"/>
      <c r="AG107" s="577"/>
      <c r="AH107" s="577"/>
      <c r="AI107" s="577"/>
      <c r="AJ107" s="577"/>
    </row>
    <row r="108" spans="1:36" ht="38.25" customHeight="1" x14ac:dyDescent="0.25">
      <c r="A108" s="584"/>
      <c r="B108" s="584"/>
      <c r="C108" s="604"/>
      <c r="D108" s="605"/>
      <c r="E108" s="360" t="s">
        <v>1317</v>
      </c>
      <c r="F108" s="360" t="s">
        <v>1309</v>
      </c>
      <c r="G108" s="359">
        <v>91</v>
      </c>
      <c r="H108" s="360" t="s">
        <v>1318</v>
      </c>
      <c r="I108" s="361" t="s">
        <v>792</v>
      </c>
      <c r="J108" s="332" t="s">
        <v>1090</v>
      </c>
      <c r="K108" s="336">
        <v>1</v>
      </c>
      <c r="L108" s="336">
        <v>1</v>
      </c>
      <c r="M108" s="327">
        <v>1</v>
      </c>
      <c r="N108" s="327">
        <v>1</v>
      </c>
      <c r="O108" s="327">
        <v>1</v>
      </c>
      <c r="P108" s="327">
        <v>1</v>
      </c>
      <c r="Q108" s="340">
        <v>1</v>
      </c>
      <c r="R108" s="387">
        <v>1</v>
      </c>
      <c r="S108" s="387">
        <v>1</v>
      </c>
      <c r="T108" s="387">
        <v>1</v>
      </c>
      <c r="U108" s="388"/>
      <c r="V108" s="388"/>
      <c r="W108" s="388"/>
      <c r="X108" s="388"/>
      <c r="Y108" s="388"/>
      <c r="Z108" s="388"/>
      <c r="AA108" s="388"/>
      <c r="AB108" s="388"/>
      <c r="AC108" s="322" t="s">
        <v>350</v>
      </c>
      <c r="AD108" s="576"/>
      <c r="AE108" s="577"/>
      <c r="AF108" s="577"/>
      <c r="AG108" s="577"/>
      <c r="AH108" s="577"/>
      <c r="AI108" s="577"/>
      <c r="AJ108" s="577"/>
    </row>
    <row r="109" spans="1:36" ht="31.5" customHeight="1" x14ac:dyDescent="0.25">
      <c r="A109" s="584"/>
      <c r="B109" s="584"/>
      <c r="C109" s="604"/>
      <c r="D109" s="605"/>
      <c r="E109" s="360" t="s">
        <v>1319</v>
      </c>
      <c r="F109" s="360" t="s">
        <v>1320</v>
      </c>
      <c r="G109" s="359">
        <v>92</v>
      </c>
      <c r="H109" s="360" t="s">
        <v>1321</v>
      </c>
      <c r="I109" s="361" t="s">
        <v>792</v>
      </c>
      <c r="J109" s="332" t="s">
        <v>1090</v>
      </c>
      <c r="K109" s="336">
        <v>1</v>
      </c>
      <c r="L109" s="336">
        <v>1</v>
      </c>
      <c r="M109" s="327">
        <v>1</v>
      </c>
      <c r="N109" s="327">
        <v>1</v>
      </c>
      <c r="O109" s="327">
        <v>1</v>
      </c>
      <c r="P109" s="327">
        <v>1</v>
      </c>
      <c r="Q109" s="340">
        <v>1</v>
      </c>
      <c r="R109" s="387">
        <v>1</v>
      </c>
      <c r="S109" s="387">
        <v>1</v>
      </c>
      <c r="T109" s="387">
        <v>1</v>
      </c>
      <c r="U109" s="388"/>
      <c r="V109" s="388"/>
      <c r="W109" s="388"/>
      <c r="X109" s="388"/>
      <c r="Y109" s="388"/>
      <c r="Z109" s="388"/>
      <c r="AA109" s="388"/>
      <c r="AB109" s="388"/>
      <c r="AC109" s="322" t="s">
        <v>350</v>
      </c>
      <c r="AD109" s="576"/>
      <c r="AE109" s="577"/>
      <c r="AF109" s="577"/>
      <c r="AG109" s="577"/>
      <c r="AH109" s="577"/>
      <c r="AI109" s="577"/>
      <c r="AJ109" s="577"/>
    </row>
    <row r="110" spans="1:36" ht="56.25" customHeight="1" x14ac:dyDescent="0.25">
      <c r="A110" s="584"/>
      <c r="B110" s="584"/>
      <c r="C110" s="359" t="s">
        <v>1322</v>
      </c>
      <c r="D110" s="357" t="s">
        <v>1323</v>
      </c>
      <c r="E110" s="360" t="s">
        <v>1324</v>
      </c>
      <c r="F110" s="360" t="s">
        <v>1325</v>
      </c>
      <c r="G110" s="359">
        <v>93</v>
      </c>
      <c r="H110" s="360" t="s">
        <v>1326</v>
      </c>
      <c r="I110" s="361" t="s">
        <v>792</v>
      </c>
      <c r="J110" s="332" t="s">
        <v>880</v>
      </c>
      <c r="K110" s="336">
        <v>0</v>
      </c>
      <c r="L110" s="336">
        <v>1</v>
      </c>
      <c r="M110" s="327">
        <v>1</v>
      </c>
      <c r="N110" s="327">
        <v>1</v>
      </c>
      <c r="O110" s="327">
        <v>2</v>
      </c>
      <c r="P110" s="327">
        <v>1</v>
      </c>
      <c r="Q110" s="340">
        <v>1</v>
      </c>
      <c r="R110" s="329">
        <v>7</v>
      </c>
      <c r="S110" s="329">
        <v>7</v>
      </c>
      <c r="T110" s="330">
        <v>0</v>
      </c>
      <c r="U110" s="331"/>
      <c r="V110" s="331"/>
      <c r="W110" s="331"/>
      <c r="X110" s="331"/>
      <c r="Y110" s="331"/>
      <c r="Z110" s="331"/>
      <c r="AA110" s="331"/>
      <c r="AB110" s="331"/>
      <c r="AC110" s="322" t="s">
        <v>411</v>
      </c>
      <c r="AD110" s="576"/>
      <c r="AE110" s="577"/>
      <c r="AF110" s="577"/>
      <c r="AG110" s="577"/>
      <c r="AH110" s="577"/>
      <c r="AI110" s="577"/>
      <c r="AJ110" s="577"/>
    </row>
    <row r="111" spans="1:36" ht="47.25" customHeight="1" x14ac:dyDescent="0.25">
      <c r="A111" s="584"/>
      <c r="B111" s="598" t="s">
        <v>1327</v>
      </c>
      <c r="C111" s="359" t="s">
        <v>1328</v>
      </c>
      <c r="D111" s="357" t="s">
        <v>1329</v>
      </c>
      <c r="E111" s="360" t="s">
        <v>1330</v>
      </c>
      <c r="F111" s="360" t="s">
        <v>1331</v>
      </c>
      <c r="G111" s="359">
        <v>94</v>
      </c>
      <c r="H111" s="357" t="s">
        <v>1332</v>
      </c>
      <c r="I111" s="361" t="s">
        <v>1297</v>
      </c>
      <c r="J111" s="332" t="s">
        <v>880</v>
      </c>
      <c r="K111" s="336">
        <v>1</v>
      </c>
      <c r="L111" s="336">
        <v>1</v>
      </c>
      <c r="M111" s="327">
        <v>1</v>
      </c>
      <c r="N111" s="327">
        <v>1</v>
      </c>
      <c r="O111" s="327">
        <v>1</v>
      </c>
      <c r="P111" s="327">
        <v>1</v>
      </c>
      <c r="Q111" s="340">
        <v>1</v>
      </c>
      <c r="R111" s="392"/>
      <c r="S111" s="392"/>
      <c r="T111" s="393"/>
      <c r="U111" s="394"/>
      <c r="V111" s="394"/>
      <c r="W111" s="394"/>
      <c r="X111" s="394"/>
      <c r="Y111" s="394"/>
      <c r="Z111" s="394"/>
      <c r="AA111" s="394"/>
      <c r="AB111" s="394"/>
      <c r="AC111" s="322" t="s">
        <v>1276</v>
      </c>
      <c r="AD111" s="576"/>
      <c r="AE111" s="577"/>
      <c r="AF111" s="577"/>
      <c r="AG111" s="577"/>
      <c r="AH111" s="577"/>
      <c r="AI111" s="577"/>
      <c r="AJ111" s="577"/>
    </row>
    <row r="112" spans="1:36" ht="59.25" customHeight="1" x14ac:dyDescent="0.25">
      <c r="A112" s="584"/>
      <c r="B112" s="598"/>
      <c r="C112" s="359" t="s">
        <v>1333</v>
      </c>
      <c r="D112" s="357" t="s">
        <v>1334</v>
      </c>
      <c r="E112" s="358" t="s">
        <v>1335</v>
      </c>
      <c r="F112" s="358" t="s">
        <v>1336</v>
      </c>
      <c r="G112" s="370">
        <v>95</v>
      </c>
      <c r="H112" s="357" t="s">
        <v>1337</v>
      </c>
      <c r="I112" s="361" t="s">
        <v>964</v>
      </c>
      <c r="J112" s="332" t="s">
        <v>640</v>
      </c>
      <c r="K112" s="342" t="s">
        <v>894</v>
      </c>
      <c r="L112" s="342" t="s">
        <v>894</v>
      </c>
      <c r="M112" s="342" t="s">
        <v>894</v>
      </c>
      <c r="N112" s="342" t="s">
        <v>894</v>
      </c>
      <c r="O112" s="342" t="s">
        <v>894</v>
      </c>
      <c r="P112" s="342" t="s">
        <v>894</v>
      </c>
      <c r="Q112" s="343" t="s">
        <v>894</v>
      </c>
      <c r="R112" s="343" t="s">
        <v>894</v>
      </c>
      <c r="S112" s="343" t="s">
        <v>894</v>
      </c>
      <c r="T112" s="343" t="s">
        <v>894</v>
      </c>
      <c r="U112" s="344"/>
      <c r="V112" s="344"/>
      <c r="W112" s="344"/>
      <c r="X112" s="344"/>
      <c r="Y112" s="344"/>
      <c r="Z112" s="344"/>
      <c r="AA112" s="344"/>
      <c r="AB112" s="344"/>
      <c r="AC112" s="420" t="s">
        <v>453</v>
      </c>
      <c r="AD112" s="576"/>
      <c r="AE112" s="577"/>
      <c r="AF112" s="577"/>
      <c r="AG112" s="577"/>
      <c r="AH112" s="577"/>
      <c r="AI112" s="577"/>
      <c r="AJ112" s="577"/>
    </row>
    <row r="113" spans="1:36" ht="78" customHeight="1" x14ac:dyDescent="0.25">
      <c r="A113" s="584"/>
      <c r="B113" s="598"/>
      <c r="C113" s="338" t="s">
        <v>1338</v>
      </c>
      <c r="D113" s="357" t="s">
        <v>1339</v>
      </c>
      <c r="E113" s="358" t="s">
        <v>1340</v>
      </c>
      <c r="F113" s="358" t="s">
        <v>1341</v>
      </c>
      <c r="G113" s="370">
        <v>96</v>
      </c>
      <c r="H113" s="357" t="s">
        <v>1342</v>
      </c>
      <c r="I113" s="361" t="s">
        <v>964</v>
      </c>
      <c r="J113" s="332" t="s">
        <v>880</v>
      </c>
      <c r="K113" s="342" t="s">
        <v>894</v>
      </c>
      <c r="L113" s="342" t="s">
        <v>894</v>
      </c>
      <c r="M113" s="342" t="s">
        <v>894</v>
      </c>
      <c r="N113" s="342" t="s">
        <v>894</v>
      </c>
      <c r="O113" s="342" t="s">
        <v>894</v>
      </c>
      <c r="P113" s="342" t="s">
        <v>894</v>
      </c>
      <c r="Q113" s="343" t="s">
        <v>894</v>
      </c>
      <c r="R113" s="343" t="s">
        <v>894</v>
      </c>
      <c r="S113" s="343" t="s">
        <v>894</v>
      </c>
      <c r="T113" s="343" t="s">
        <v>894</v>
      </c>
      <c r="U113" s="344"/>
      <c r="V113" s="344"/>
      <c r="W113" s="344"/>
      <c r="X113" s="344"/>
      <c r="Y113" s="344"/>
      <c r="Z113" s="344"/>
      <c r="AA113" s="344"/>
      <c r="AB113" s="344"/>
      <c r="AC113" s="420" t="s">
        <v>453</v>
      </c>
      <c r="AD113" s="576"/>
      <c r="AE113" s="577"/>
      <c r="AF113" s="577"/>
      <c r="AG113" s="577"/>
      <c r="AH113" s="577"/>
      <c r="AI113" s="577"/>
      <c r="AJ113" s="577"/>
    </row>
    <row r="114" spans="1:36" ht="59.25" customHeight="1" x14ac:dyDescent="0.25">
      <c r="A114" s="584"/>
      <c r="B114" s="584" t="s">
        <v>1343</v>
      </c>
      <c r="C114" s="359" t="s">
        <v>1344</v>
      </c>
      <c r="D114" s="357" t="s">
        <v>1345</v>
      </c>
      <c r="E114" s="360" t="s">
        <v>1346</v>
      </c>
      <c r="F114" s="360" t="s">
        <v>1347</v>
      </c>
      <c r="G114" s="359">
        <v>97</v>
      </c>
      <c r="H114" s="357" t="s">
        <v>1348</v>
      </c>
      <c r="I114" s="361" t="s">
        <v>792</v>
      </c>
      <c r="J114" s="332" t="s">
        <v>1090</v>
      </c>
      <c r="K114" s="336">
        <v>1</v>
      </c>
      <c r="L114" s="336">
        <v>1</v>
      </c>
      <c r="M114" s="327">
        <v>1</v>
      </c>
      <c r="N114" s="327">
        <v>1</v>
      </c>
      <c r="O114" s="327">
        <v>1</v>
      </c>
      <c r="P114" s="327">
        <v>1</v>
      </c>
      <c r="Q114" s="340">
        <v>1</v>
      </c>
      <c r="R114" s="417" t="s">
        <v>1275</v>
      </c>
      <c r="S114" s="417" t="s">
        <v>1275</v>
      </c>
      <c r="T114" s="417" t="s">
        <v>1275</v>
      </c>
      <c r="U114" s="418"/>
      <c r="V114" s="418"/>
      <c r="W114" s="418"/>
      <c r="X114" s="418"/>
      <c r="Y114" s="418"/>
      <c r="Z114" s="418"/>
      <c r="AA114" s="418"/>
      <c r="AB114" s="418"/>
      <c r="AC114" s="322" t="s">
        <v>350</v>
      </c>
      <c r="AD114" s="576"/>
      <c r="AE114" s="577"/>
      <c r="AF114" s="577"/>
      <c r="AG114" s="577"/>
      <c r="AH114" s="577"/>
      <c r="AI114" s="577"/>
      <c r="AJ114" s="577"/>
    </row>
    <row r="115" spans="1:36" ht="66.75" customHeight="1" x14ac:dyDescent="0.25">
      <c r="A115" s="584"/>
      <c r="B115" s="584"/>
      <c r="C115" s="359" t="s">
        <v>1349</v>
      </c>
      <c r="D115" s="357" t="s">
        <v>1350</v>
      </c>
      <c r="E115" s="360" t="s">
        <v>1351</v>
      </c>
      <c r="F115" s="360" t="s">
        <v>1023</v>
      </c>
      <c r="G115" s="359">
        <v>98</v>
      </c>
      <c r="H115" s="357" t="s">
        <v>1352</v>
      </c>
      <c r="I115" s="342" t="s">
        <v>792</v>
      </c>
      <c r="J115" s="332" t="s">
        <v>639</v>
      </c>
      <c r="K115" s="336">
        <v>1</v>
      </c>
      <c r="L115" s="336">
        <v>1</v>
      </c>
      <c r="M115" s="327">
        <v>1</v>
      </c>
      <c r="N115" s="327">
        <v>1</v>
      </c>
      <c r="O115" s="327">
        <v>1</v>
      </c>
      <c r="P115" s="327">
        <v>1</v>
      </c>
      <c r="Q115" s="340">
        <v>1</v>
      </c>
      <c r="R115" s="387">
        <v>1</v>
      </c>
      <c r="S115" s="387">
        <v>1</v>
      </c>
      <c r="T115" s="387">
        <v>1</v>
      </c>
      <c r="U115" s="388"/>
      <c r="V115" s="388"/>
      <c r="W115" s="388"/>
      <c r="X115" s="388"/>
      <c r="Y115" s="388"/>
      <c r="Z115" s="388"/>
      <c r="AA115" s="388"/>
      <c r="AB115" s="388"/>
      <c r="AC115" s="364" t="s">
        <v>990</v>
      </c>
      <c r="AD115" s="576"/>
      <c r="AE115" s="577"/>
      <c r="AF115" s="577"/>
      <c r="AG115" s="577"/>
      <c r="AH115" s="577"/>
      <c r="AI115" s="577"/>
      <c r="AJ115" s="577"/>
    </row>
    <row r="116" spans="1:36" ht="36.75" customHeight="1" x14ac:dyDescent="0.25">
      <c r="A116" s="584"/>
      <c r="B116" s="584"/>
      <c r="C116" s="586" t="s">
        <v>1353</v>
      </c>
      <c r="D116" s="587" t="s">
        <v>1354</v>
      </c>
      <c r="E116" s="360" t="s">
        <v>1355</v>
      </c>
      <c r="F116" s="360" t="s">
        <v>1356</v>
      </c>
      <c r="G116" s="359">
        <v>99</v>
      </c>
      <c r="H116" s="360" t="s">
        <v>1357</v>
      </c>
      <c r="I116" s="361" t="s">
        <v>805</v>
      </c>
      <c r="J116" s="332" t="s">
        <v>1358</v>
      </c>
      <c r="K116" s="336">
        <v>4</v>
      </c>
      <c r="L116" s="336">
        <v>4</v>
      </c>
      <c r="M116" s="327">
        <v>5</v>
      </c>
      <c r="N116" s="327">
        <v>5</v>
      </c>
      <c r="O116" s="327">
        <v>5</v>
      </c>
      <c r="P116" s="327">
        <v>5</v>
      </c>
      <c r="Q116" s="340">
        <v>5</v>
      </c>
      <c r="R116" s="329">
        <v>5</v>
      </c>
      <c r="S116" s="384">
        <v>1</v>
      </c>
      <c r="T116" s="385">
        <v>2</v>
      </c>
      <c r="U116" s="386"/>
      <c r="V116" s="386"/>
      <c r="W116" s="386"/>
      <c r="X116" s="386"/>
      <c r="Y116" s="386"/>
      <c r="Z116" s="386"/>
      <c r="AA116" s="386"/>
      <c r="AB116" s="386"/>
      <c r="AC116" s="364" t="s">
        <v>990</v>
      </c>
      <c r="AD116" s="576"/>
      <c r="AE116" s="577"/>
      <c r="AF116" s="577"/>
      <c r="AG116" s="577"/>
      <c r="AH116" s="577"/>
      <c r="AI116" s="577"/>
      <c r="AJ116" s="577"/>
    </row>
    <row r="117" spans="1:36" ht="89.25" x14ac:dyDescent="0.25">
      <c r="A117" s="584"/>
      <c r="B117" s="584"/>
      <c r="C117" s="586"/>
      <c r="D117" s="587"/>
      <c r="E117" s="360" t="s">
        <v>1359</v>
      </c>
      <c r="F117" s="360" t="s">
        <v>1360</v>
      </c>
      <c r="G117" s="359">
        <v>100</v>
      </c>
      <c r="H117" s="360" t="s">
        <v>1361</v>
      </c>
      <c r="I117" s="361" t="s">
        <v>964</v>
      </c>
      <c r="J117" s="332" t="s">
        <v>1358</v>
      </c>
      <c r="K117" s="336">
        <v>4</v>
      </c>
      <c r="L117" s="336">
        <v>4</v>
      </c>
      <c r="M117" s="327">
        <v>4</v>
      </c>
      <c r="N117" s="327">
        <v>4</v>
      </c>
      <c r="O117" s="327">
        <v>4</v>
      </c>
      <c r="P117" s="327">
        <v>4</v>
      </c>
      <c r="Q117" s="340">
        <v>4</v>
      </c>
      <c r="R117" s="329">
        <v>4</v>
      </c>
      <c r="S117" s="384">
        <v>1</v>
      </c>
      <c r="T117" s="385">
        <v>1</v>
      </c>
      <c r="U117" s="386"/>
      <c r="V117" s="386"/>
      <c r="W117" s="386"/>
      <c r="X117" s="386"/>
      <c r="Y117" s="386"/>
      <c r="Z117" s="386"/>
      <c r="AA117" s="386"/>
      <c r="AB117" s="386"/>
      <c r="AC117" s="322" t="s">
        <v>1362</v>
      </c>
      <c r="AD117" s="576"/>
      <c r="AE117" s="577"/>
      <c r="AF117" s="577"/>
      <c r="AG117" s="577"/>
      <c r="AH117" s="577"/>
      <c r="AI117" s="577"/>
      <c r="AJ117" s="577"/>
    </row>
    <row r="118" spans="1:36" ht="41.25" customHeight="1" x14ac:dyDescent="0.25">
      <c r="A118" s="584"/>
      <c r="B118" s="584" t="s">
        <v>1363</v>
      </c>
      <c r="C118" s="359" t="s">
        <v>1364</v>
      </c>
      <c r="D118" s="357" t="s">
        <v>1365</v>
      </c>
      <c r="E118" s="360" t="s">
        <v>1366</v>
      </c>
      <c r="F118" s="413" t="s">
        <v>1367</v>
      </c>
      <c r="G118" s="359">
        <v>101</v>
      </c>
      <c r="H118" s="360" t="s">
        <v>1368</v>
      </c>
      <c r="I118" s="361" t="s">
        <v>792</v>
      </c>
      <c r="J118" s="332" t="s">
        <v>1090</v>
      </c>
      <c r="K118" s="336">
        <v>1</v>
      </c>
      <c r="L118" s="336">
        <v>1</v>
      </c>
      <c r="M118" s="327">
        <v>1</v>
      </c>
      <c r="N118" s="327">
        <v>1</v>
      </c>
      <c r="O118" s="327">
        <v>1</v>
      </c>
      <c r="P118" s="327">
        <v>1</v>
      </c>
      <c r="Q118" s="340">
        <v>1</v>
      </c>
      <c r="R118" s="387">
        <v>1</v>
      </c>
      <c r="S118" s="387">
        <v>1</v>
      </c>
      <c r="T118" s="387">
        <v>1</v>
      </c>
      <c r="U118" s="388"/>
      <c r="V118" s="388"/>
      <c r="W118" s="388"/>
      <c r="X118" s="388"/>
      <c r="Y118" s="388"/>
      <c r="Z118" s="388"/>
      <c r="AA118" s="388"/>
      <c r="AB118" s="388"/>
      <c r="AC118" s="322" t="s">
        <v>1369</v>
      </c>
      <c r="AD118" s="576"/>
      <c r="AE118" s="577"/>
      <c r="AF118" s="577"/>
      <c r="AG118" s="577"/>
      <c r="AH118" s="577"/>
      <c r="AI118" s="577"/>
      <c r="AJ118" s="577"/>
    </row>
    <row r="119" spans="1:36" ht="51.75" customHeight="1" x14ac:dyDescent="0.25">
      <c r="A119" s="585"/>
      <c r="B119" s="585"/>
      <c r="C119" s="421" t="s">
        <v>1370</v>
      </c>
      <c r="D119" s="422" t="s">
        <v>1371</v>
      </c>
      <c r="E119" s="423" t="s">
        <v>1372</v>
      </c>
      <c r="F119" s="424" t="s">
        <v>1367</v>
      </c>
      <c r="G119" s="421">
        <v>102</v>
      </c>
      <c r="H119" s="423" t="s">
        <v>1373</v>
      </c>
      <c r="I119" s="425" t="s">
        <v>792</v>
      </c>
      <c r="J119" s="426" t="s">
        <v>1090</v>
      </c>
      <c r="K119" s="427">
        <v>1</v>
      </c>
      <c r="L119" s="427">
        <v>1</v>
      </c>
      <c r="M119" s="428">
        <v>1</v>
      </c>
      <c r="N119" s="428">
        <v>1</v>
      </c>
      <c r="O119" s="428">
        <v>1</v>
      </c>
      <c r="P119" s="428">
        <v>1</v>
      </c>
      <c r="Q119" s="429">
        <v>1</v>
      </c>
      <c r="R119" s="387">
        <v>1</v>
      </c>
      <c r="S119" s="387">
        <v>1</v>
      </c>
      <c r="T119" s="387">
        <v>1</v>
      </c>
      <c r="U119" s="388"/>
      <c r="V119" s="388"/>
      <c r="W119" s="388"/>
      <c r="X119" s="388"/>
      <c r="Y119" s="388"/>
      <c r="Z119" s="388"/>
      <c r="AA119" s="388"/>
      <c r="AB119" s="388"/>
      <c r="AC119" s="341" t="s">
        <v>350</v>
      </c>
      <c r="AD119" s="576"/>
      <c r="AE119" s="577"/>
      <c r="AF119" s="577"/>
      <c r="AG119" s="577"/>
      <c r="AH119" s="577"/>
      <c r="AI119" s="577"/>
      <c r="AJ119" s="577"/>
    </row>
    <row r="120" spans="1:36" ht="37.5" customHeight="1" x14ac:dyDescent="0.25">
      <c r="A120" s="578" t="s">
        <v>1374</v>
      </c>
      <c r="B120" s="430" t="s">
        <v>937</v>
      </c>
      <c r="C120" s="431">
        <v>2</v>
      </c>
      <c r="D120" s="581" t="s">
        <v>1375</v>
      </c>
      <c r="E120" s="432" t="s">
        <v>1376</v>
      </c>
      <c r="F120" s="433" t="s">
        <v>333</v>
      </c>
      <c r="G120" s="434">
        <v>104</v>
      </c>
      <c r="H120" s="435" t="s">
        <v>1377</v>
      </c>
      <c r="I120" s="433" t="s">
        <v>1378</v>
      </c>
      <c r="J120" s="436" t="s">
        <v>639</v>
      </c>
      <c r="K120" s="437" t="s">
        <v>1379</v>
      </c>
      <c r="L120" s="438">
        <v>0.25</v>
      </c>
      <c r="M120" s="438">
        <v>0.25</v>
      </c>
      <c r="N120" s="438">
        <v>0.25</v>
      </c>
      <c r="O120" s="438">
        <v>0.25</v>
      </c>
      <c r="P120" s="438">
        <v>0.25</v>
      </c>
      <c r="Q120" s="439" t="s">
        <v>1380</v>
      </c>
      <c r="R120" s="440">
        <v>0.25</v>
      </c>
      <c r="S120" s="441" t="s">
        <v>1380</v>
      </c>
      <c r="T120" s="442" t="s">
        <v>1380</v>
      </c>
      <c r="U120" s="443"/>
      <c r="V120" s="443"/>
      <c r="W120" s="443"/>
      <c r="X120" s="443"/>
      <c r="Y120" s="443"/>
      <c r="Z120" s="443"/>
      <c r="AA120" s="443"/>
      <c r="AB120" s="443"/>
      <c r="AC120" s="444" t="s">
        <v>990</v>
      </c>
      <c r="AD120" s="574" t="s">
        <v>1381</v>
      </c>
      <c r="AE120" s="575"/>
      <c r="AF120" s="575"/>
      <c r="AG120" s="575"/>
      <c r="AH120" s="575"/>
      <c r="AI120" s="575"/>
      <c r="AJ120" s="575"/>
    </row>
    <row r="121" spans="1:36" ht="36" customHeight="1" x14ac:dyDescent="0.25">
      <c r="A121" s="579"/>
      <c r="B121" s="445" t="s">
        <v>1382</v>
      </c>
      <c r="C121" s="431">
        <v>3</v>
      </c>
      <c r="D121" s="582"/>
      <c r="E121" s="432" t="s">
        <v>1383</v>
      </c>
      <c r="F121" s="433" t="s">
        <v>1384</v>
      </c>
      <c r="G121" s="434">
        <v>105</v>
      </c>
      <c r="H121" s="446" t="s">
        <v>1385</v>
      </c>
      <c r="I121" s="433" t="s">
        <v>591</v>
      </c>
      <c r="J121" s="436" t="s">
        <v>880</v>
      </c>
      <c r="K121" s="437">
        <v>29</v>
      </c>
      <c r="L121" s="437">
        <v>25</v>
      </c>
      <c r="M121" s="437">
        <v>25</v>
      </c>
      <c r="N121" s="437">
        <v>25</v>
      </c>
      <c r="O121" s="437">
        <v>25</v>
      </c>
      <c r="P121" s="437">
        <v>25</v>
      </c>
      <c r="Q121" s="439">
        <v>25</v>
      </c>
      <c r="R121" s="441">
        <v>25</v>
      </c>
      <c r="S121" s="441">
        <v>20</v>
      </c>
      <c r="T121" s="442">
        <v>19</v>
      </c>
      <c r="U121" s="443"/>
      <c r="V121" s="443"/>
      <c r="W121" s="443"/>
      <c r="X121" s="443"/>
      <c r="Y121" s="443"/>
      <c r="Z121" s="443"/>
      <c r="AA121" s="443"/>
      <c r="AB121" s="443"/>
      <c r="AC121" s="447" t="s">
        <v>881</v>
      </c>
      <c r="AD121" s="574" t="s">
        <v>1381</v>
      </c>
      <c r="AE121" s="575"/>
      <c r="AF121" s="575"/>
      <c r="AG121" s="575"/>
      <c r="AH121" s="575"/>
      <c r="AI121" s="575"/>
      <c r="AJ121" s="575"/>
    </row>
    <row r="122" spans="1:36" ht="31.5" customHeight="1" x14ac:dyDescent="0.25">
      <c r="A122" s="579"/>
      <c r="B122" s="448" t="s">
        <v>1002</v>
      </c>
      <c r="C122" s="431">
        <v>4</v>
      </c>
      <c r="D122" s="582"/>
      <c r="E122" s="432" t="s">
        <v>1386</v>
      </c>
      <c r="F122" s="449" t="s">
        <v>1387</v>
      </c>
      <c r="G122" s="434">
        <v>106</v>
      </c>
      <c r="H122" s="450" t="s">
        <v>1388</v>
      </c>
      <c r="I122" s="433" t="s">
        <v>591</v>
      </c>
      <c r="J122" s="436" t="s">
        <v>880</v>
      </c>
      <c r="K122" s="437">
        <v>8</v>
      </c>
      <c r="L122" s="437">
        <v>8</v>
      </c>
      <c r="M122" s="437">
        <v>8</v>
      </c>
      <c r="N122" s="437">
        <v>8</v>
      </c>
      <c r="O122" s="437">
        <v>8</v>
      </c>
      <c r="P122" s="437">
        <v>8</v>
      </c>
      <c r="Q122" s="439">
        <v>10</v>
      </c>
      <c r="R122" s="441">
        <v>8</v>
      </c>
      <c r="S122" s="441">
        <v>8</v>
      </c>
      <c r="T122" s="442">
        <v>8</v>
      </c>
      <c r="U122" s="443"/>
      <c r="V122" s="443"/>
      <c r="W122" s="443"/>
      <c r="X122" s="443"/>
      <c r="Y122" s="443"/>
      <c r="Z122" s="443"/>
      <c r="AA122" s="443"/>
      <c r="AB122" s="443"/>
      <c r="AC122" s="447" t="s">
        <v>411</v>
      </c>
      <c r="AD122" s="574" t="s">
        <v>1381</v>
      </c>
      <c r="AE122" s="575"/>
      <c r="AF122" s="575"/>
      <c r="AG122" s="575"/>
      <c r="AH122" s="575"/>
      <c r="AI122" s="575"/>
      <c r="AJ122" s="575"/>
    </row>
    <row r="123" spans="1:36" ht="27.75" customHeight="1" x14ac:dyDescent="0.25">
      <c r="A123" s="579"/>
      <c r="B123" s="450" t="s">
        <v>869</v>
      </c>
      <c r="C123" s="431">
        <v>5</v>
      </c>
      <c r="D123" s="582"/>
      <c r="E123" s="451" t="s">
        <v>1389</v>
      </c>
      <c r="F123" s="433" t="s">
        <v>1390</v>
      </c>
      <c r="G123" s="434">
        <v>107</v>
      </c>
      <c r="H123" s="450" t="s">
        <v>1391</v>
      </c>
      <c r="I123" s="433" t="s">
        <v>1378</v>
      </c>
      <c r="J123" s="436" t="s">
        <v>639</v>
      </c>
      <c r="K123" s="437">
        <v>2</v>
      </c>
      <c r="L123" s="437">
        <v>9</v>
      </c>
      <c r="M123" s="437">
        <v>9</v>
      </c>
      <c r="N123" s="437">
        <v>9</v>
      </c>
      <c r="O123" s="437">
        <v>9</v>
      </c>
      <c r="P123" s="437">
        <v>9</v>
      </c>
      <c r="Q123" s="439">
        <v>9</v>
      </c>
      <c r="R123" s="441">
        <v>9</v>
      </c>
      <c r="S123" s="441">
        <v>9</v>
      </c>
      <c r="T123" s="442">
        <v>9</v>
      </c>
      <c r="U123" s="443"/>
      <c r="V123" s="443"/>
      <c r="W123" s="443"/>
      <c r="X123" s="443"/>
      <c r="Y123" s="443"/>
      <c r="Z123" s="443"/>
      <c r="AA123" s="443"/>
      <c r="AB123" s="443"/>
      <c r="AC123" s="452" t="s">
        <v>613</v>
      </c>
      <c r="AD123" s="574" t="s">
        <v>1381</v>
      </c>
      <c r="AE123" s="575"/>
      <c r="AF123" s="575"/>
      <c r="AG123" s="575"/>
      <c r="AH123" s="575"/>
      <c r="AI123" s="575"/>
      <c r="AJ123" s="575"/>
    </row>
    <row r="124" spans="1:36" ht="26.25" customHeight="1" x14ac:dyDescent="0.25">
      <c r="A124" s="579"/>
      <c r="B124" s="450" t="s">
        <v>1392</v>
      </c>
      <c r="C124" s="431">
        <v>6</v>
      </c>
      <c r="D124" s="582"/>
      <c r="E124" s="451" t="s">
        <v>1393</v>
      </c>
      <c r="F124" s="433" t="s">
        <v>333</v>
      </c>
      <c r="G124" s="434">
        <v>108</v>
      </c>
      <c r="H124" s="450" t="s">
        <v>1394</v>
      </c>
      <c r="I124" s="433" t="s">
        <v>591</v>
      </c>
      <c r="J124" s="453" t="s">
        <v>1395</v>
      </c>
      <c r="K124" s="437" t="s">
        <v>1396</v>
      </c>
      <c r="L124" s="437" t="s">
        <v>1397</v>
      </c>
      <c r="M124" s="437" t="s">
        <v>1397</v>
      </c>
      <c r="N124" s="437" t="s">
        <v>1397</v>
      </c>
      <c r="O124" s="437" t="s">
        <v>1397</v>
      </c>
      <c r="P124" s="437" t="s">
        <v>1397</v>
      </c>
      <c r="Q124" s="439" t="s">
        <v>1398</v>
      </c>
      <c r="R124" s="454" t="s">
        <v>1397</v>
      </c>
      <c r="S124" s="454">
        <v>6.3E-3</v>
      </c>
      <c r="T124" s="455" t="s">
        <v>1399</v>
      </c>
      <c r="U124" s="456"/>
      <c r="V124" s="456"/>
      <c r="W124" s="456"/>
      <c r="X124" s="456"/>
      <c r="Y124" s="456"/>
      <c r="Z124" s="456"/>
      <c r="AA124" s="456"/>
      <c r="AB124" s="456"/>
      <c r="AC124" s="457" t="s">
        <v>951</v>
      </c>
      <c r="AD124" s="572" t="s">
        <v>1381</v>
      </c>
      <c r="AE124" s="573"/>
      <c r="AF124" s="573"/>
      <c r="AG124" s="573"/>
      <c r="AH124" s="573"/>
      <c r="AI124" s="573"/>
      <c r="AJ124" s="573"/>
    </row>
    <row r="125" spans="1:36" ht="36" customHeight="1" x14ac:dyDescent="0.25">
      <c r="A125" s="579"/>
      <c r="B125" s="450" t="s">
        <v>1392</v>
      </c>
      <c r="C125" s="431">
        <v>7</v>
      </c>
      <c r="D125" s="582"/>
      <c r="E125" s="451" t="s">
        <v>1400</v>
      </c>
      <c r="F125" s="433" t="s">
        <v>333</v>
      </c>
      <c r="G125" s="434">
        <v>109</v>
      </c>
      <c r="H125" s="450" t="s">
        <v>1401</v>
      </c>
      <c r="I125" s="433" t="s">
        <v>591</v>
      </c>
      <c r="J125" s="458" t="s">
        <v>1395</v>
      </c>
      <c r="K125" s="437" t="s">
        <v>1402</v>
      </c>
      <c r="L125" s="438">
        <v>0.13</v>
      </c>
      <c r="M125" s="438">
        <v>0.13</v>
      </c>
      <c r="N125" s="438">
        <v>0.13</v>
      </c>
      <c r="O125" s="438">
        <v>0.13</v>
      </c>
      <c r="P125" s="438">
        <v>0.13</v>
      </c>
      <c r="Q125" s="439" t="s">
        <v>1403</v>
      </c>
      <c r="R125" s="440">
        <v>0.13</v>
      </c>
      <c r="S125" s="441" t="s">
        <v>1404</v>
      </c>
      <c r="T125" s="442" t="s">
        <v>1405</v>
      </c>
      <c r="U125" s="443"/>
      <c r="V125" s="443"/>
      <c r="W125" s="443"/>
      <c r="X125" s="443"/>
      <c r="Y125" s="443"/>
      <c r="Z125" s="443"/>
      <c r="AA125" s="443"/>
      <c r="AB125" s="443"/>
      <c r="AC125" s="457" t="s">
        <v>951</v>
      </c>
      <c r="AD125" s="572" t="s">
        <v>1381</v>
      </c>
      <c r="AE125" s="573"/>
      <c r="AF125" s="573"/>
      <c r="AG125" s="573"/>
      <c r="AH125" s="573"/>
      <c r="AI125" s="573"/>
      <c r="AJ125" s="573"/>
    </row>
    <row r="126" spans="1:36" ht="38.25" customHeight="1" x14ac:dyDescent="0.25">
      <c r="A126" s="579"/>
      <c r="B126" s="459" t="s">
        <v>1116</v>
      </c>
      <c r="C126" s="431">
        <v>8</v>
      </c>
      <c r="D126" s="582"/>
      <c r="E126" s="432" t="s">
        <v>1406</v>
      </c>
      <c r="F126" s="433" t="s">
        <v>333</v>
      </c>
      <c r="G126" s="460">
        <v>110</v>
      </c>
      <c r="H126" s="450" t="s">
        <v>1407</v>
      </c>
      <c r="I126" s="433"/>
      <c r="J126" s="436" t="s">
        <v>640</v>
      </c>
      <c r="K126" s="437"/>
      <c r="L126" s="437"/>
      <c r="M126" s="437"/>
      <c r="N126" s="437"/>
      <c r="O126" s="437"/>
      <c r="P126" s="437"/>
      <c r="Q126" s="439"/>
      <c r="R126" s="441"/>
      <c r="S126" s="441"/>
      <c r="T126" s="442"/>
      <c r="U126" s="443"/>
      <c r="V126" s="443"/>
      <c r="W126" s="443"/>
      <c r="X126" s="443"/>
      <c r="Y126" s="443"/>
      <c r="Z126" s="443"/>
      <c r="AA126" s="443"/>
      <c r="AB126" s="443"/>
      <c r="AC126" s="457" t="s">
        <v>798</v>
      </c>
      <c r="AD126" s="572"/>
      <c r="AE126" s="573"/>
      <c r="AF126" s="573"/>
      <c r="AG126" s="573"/>
      <c r="AH126" s="573"/>
      <c r="AI126" s="573"/>
      <c r="AJ126" s="573"/>
    </row>
    <row r="127" spans="1:36" ht="37.5" customHeight="1" x14ac:dyDescent="0.25">
      <c r="A127" s="579"/>
      <c r="B127" s="450" t="s">
        <v>1392</v>
      </c>
      <c r="C127" s="431">
        <v>9</v>
      </c>
      <c r="D127" s="582"/>
      <c r="E127" s="432" t="s">
        <v>1408</v>
      </c>
      <c r="F127" s="433" t="s">
        <v>333</v>
      </c>
      <c r="G127" s="434">
        <v>111</v>
      </c>
      <c r="H127" s="450" t="s">
        <v>1409</v>
      </c>
      <c r="I127" s="433" t="s">
        <v>591</v>
      </c>
      <c r="J127" s="458" t="s">
        <v>1395</v>
      </c>
      <c r="K127" s="437" t="s">
        <v>1410</v>
      </c>
      <c r="L127" s="438">
        <v>0.03</v>
      </c>
      <c r="M127" s="438">
        <v>0.03</v>
      </c>
      <c r="N127" s="438">
        <v>0.03</v>
      </c>
      <c r="O127" s="438">
        <v>0.03</v>
      </c>
      <c r="P127" s="438">
        <v>0.03</v>
      </c>
      <c r="Q127" s="439" t="s">
        <v>1411</v>
      </c>
      <c r="R127" s="440">
        <v>0.03</v>
      </c>
      <c r="S127" s="441" t="s">
        <v>1412</v>
      </c>
      <c r="T127" s="442" t="s">
        <v>1413</v>
      </c>
      <c r="U127" s="443"/>
      <c r="V127" s="443"/>
      <c r="W127" s="443"/>
      <c r="X127" s="443"/>
      <c r="Y127" s="443"/>
      <c r="Z127" s="443"/>
      <c r="AA127" s="443"/>
      <c r="AB127" s="443"/>
      <c r="AC127" s="457" t="s">
        <v>951</v>
      </c>
      <c r="AD127" s="572" t="s">
        <v>1381</v>
      </c>
      <c r="AE127" s="573"/>
      <c r="AF127" s="573"/>
      <c r="AG127" s="573"/>
      <c r="AH127" s="573"/>
      <c r="AI127" s="573"/>
      <c r="AJ127" s="573"/>
    </row>
    <row r="128" spans="1:36" ht="29.25" customHeight="1" x14ac:dyDescent="0.25">
      <c r="A128" s="579"/>
      <c r="B128" s="450" t="s">
        <v>1392</v>
      </c>
      <c r="C128" s="431">
        <v>10</v>
      </c>
      <c r="D128" s="582"/>
      <c r="E128" s="451" t="s">
        <v>1414</v>
      </c>
      <c r="F128" s="433" t="s">
        <v>1384</v>
      </c>
      <c r="G128" s="434">
        <v>112</v>
      </c>
      <c r="H128" s="450" t="s">
        <v>1415</v>
      </c>
      <c r="I128" s="433" t="s">
        <v>591</v>
      </c>
      <c r="J128" s="436" t="s">
        <v>640</v>
      </c>
      <c r="K128" s="437">
        <v>29</v>
      </c>
      <c r="L128" s="437">
        <v>21</v>
      </c>
      <c r="M128" s="437">
        <v>21</v>
      </c>
      <c r="N128" s="437">
        <v>21</v>
      </c>
      <c r="O128" s="437">
        <v>21</v>
      </c>
      <c r="P128" s="437">
        <v>21</v>
      </c>
      <c r="Q128" s="439">
        <v>24</v>
      </c>
      <c r="R128" s="441">
        <v>21</v>
      </c>
      <c r="S128" s="441">
        <v>18</v>
      </c>
      <c r="T128" s="442">
        <v>18</v>
      </c>
      <c r="U128" s="443"/>
      <c r="V128" s="443"/>
      <c r="W128" s="443"/>
      <c r="X128" s="443"/>
      <c r="Y128" s="443"/>
      <c r="Z128" s="443"/>
      <c r="AA128" s="443"/>
      <c r="AB128" s="443"/>
      <c r="AC128" s="457" t="s">
        <v>798</v>
      </c>
      <c r="AD128" s="574" t="s">
        <v>1381</v>
      </c>
      <c r="AE128" s="575"/>
      <c r="AF128" s="575"/>
      <c r="AG128" s="575"/>
      <c r="AH128" s="575"/>
      <c r="AI128" s="575"/>
      <c r="AJ128" s="575"/>
    </row>
    <row r="129" spans="1:36" ht="33.75" customHeight="1" x14ac:dyDescent="0.25">
      <c r="A129" s="579"/>
      <c r="B129" s="448" t="s">
        <v>1002</v>
      </c>
      <c r="C129" s="431">
        <v>11</v>
      </c>
      <c r="D129" s="582"/>
      <c r="E129" s="451" t="s">
        <v>1416</v>
      </c>
      <c r="F129" s="433" t="s">
        <v>333</v>
      </c>
      <c r="G129" s="434">
        <v>113</v>
      </c>
      <c r="H129" s="450" t="s">
        <v>1417</v>
      </c>
      <c r="I129" s="433" t="s">
        <v>591</v>
      </c>
      <c r="J129" s="436" t="s">
        <v>640</v>
      </c>
      <c r="K129" s="438">
        <v>1.34</v>
      </c>
      <c r="L129" s="438">
        <v>1</v>
      </c>
      <c r="M129" s="438">
        <v>1</v>
      </c>
      <c r="N129" s="438">
        <v>1</v>
      </c>
      <c r="O129" s="438">
        <v>1</v>
      </c>
      <c r="P129" s="438">
        <v>1</v>
      </c>
      <c r="Q129" s="461">
        <v>1.17</v>
      </c>
      <c r="R129" s="440">
        <v>1</v>
      </c>
      <c r="S129" s="440">
        <v>1.1299999999999999</v>
      </c>
      <c r="T129" s="462">
        <v>1.1299999999999999</v>
      </c>
      <c r="U129" s="463"/>
      <c r="V129" s="463"/>
      <c r="W129" s="463"/>
      <c r="X129" s="463"/>
      <c r="Y129" s="463"/>
      <c r="Z129" s="463"/>
      <c r="AA129" s="463"/>
      <c r="AB129" s="463"/>
      <c r="AC129" s="457" t="s">
        <v>798</v>
      </c>
      <c r="AD129" s="574" t="s">
        <v>1381</v>
      </c>
      <c r="AE129" s="575"/>
      <c r="AF129" s="575"/>
      <c r="AG129" s="575"/>
      <c r="AH129" s="575"/>
      <c r="AI129" s="575"/>
      <c r="AJ129" s="575"/>
    </row>
    <row r="130" spans="1:36" ht="30.75" customHeight="1" x14ac:dyDescent="0.25">
      <c r="A130" s="579"/>
      <c r="B130" s="445" t="s">
        <v>1382</v>
      </c>
      <c r="C130" s="431">
        <v>12</v>
      </c>
      <c r="D130" s="582"/>
      <c r="E130" s="451" t="s">
        <v>1418</v>
      </c>
      <c r="F130" s="433" t="s">
        <v>333</v>
      </c>
      <c r="G130" s="434">
        <v>114</v>
      </c>
      <c r="H130" s="450" t="s">
        <v>1419</v>
      </c>
      <c r="I130" s="433" t="s">
        <v>591</v>
      </c>
      <c r="J130" s="436" t="s">
        <v>640</v>
      </c>
      <c r="K130" s="438">
        <v>1</v>
      </c>
      <c r="L130" s="438">
        <v>1</v>
      </c>
      <c r="M130" s="438">
        <v>1</v>
      </c>
      <c r="N130" s="438">
        <v>1</v>
      </c>
      <c r="O130" s="438">
        <v>1</v>
      </c>
      <c r="P130" s="438">
        <v>1</v>
      </c>
      <c r="Q130" s="461">
        <v>1</v>
      </c>
      <c r="R130" s="440">
        <v>1</v>
      </c>
      <c r="S130" s="440">
        <v>1</v>
      </c>
      <c r="T130" s="462">
        <v>1</v>
      </c>
      <c r="U130" s="463"/>
      <c r="V130" s="463"/>
      <c r="W130" s="463"/>
      <c r="X130" s="463"/>
      <c r="Y130" s="463"/>
      <c r="Z130" s="463"/>
      <c r="AA130" s="463"/>
      <c r="AB130" s="463"/>
      <c r="AC130" s="457" t="s">
        <v>798</v>
      </c>
      <c r="AD130" s="574" t="s">
        <v>1381</v>
      </c>
      <c r="AE130" s="575"/>
      <c r="AF130" s="575"/>
      <c r="AG130" s="575"/>
      <c r="AH130" s="575"/>
      <c r="AI130" s="575"/>
      <c r="AJ130" s="575"/>
    </row>
    <row r="131" spans="1:36" ht="35.25" customHeight="1" x14ac:dyDescent="0.25">
      <c r="A131" s="579"/>
      <c r="B131" s="595" t="s">
        <v>1259</v>
      </c>
      <c r="C131" s="431">
        <v>13</v>
      </c>
      <c r="D131" s="582"/>
      <c r="E131" s="432" t="s">
        <v>1420</v>
      </c>
      <c r="F131" s="433" t="s">
        <v>333</v>
      </c>
      <c r="G131" s="434">
        <v>115</v>
      </c>
      <c r="H131" s="450" t="s">
        <v>1421</v>
      </c>
      <c r="I131" s="433" t="s">
        <v>1378</v>
      </c>
      <c r="J131" s="436" t="s">
        <v>640</v>
      </c>
      <c r="K131" s="438">
        <v>1</v>
      </c>
      <c r="L131" s="438">
        <v>1</v>
      </c>
      <c r="M131" s="438">
        <v>1</v>
      </c>
      <c r="N131" s="438">
        <v>1</v>
      </c>
      <c r="O131" s="438">
        <v>1</v>
      </c>
      <c r="P131" s="438">
        <v>1</v>
      </c>
      <c r="Q131" s="439" t="s">
        <v>1422</v>
      </c>
      <c r="R131" s="440">
        <v>1</v>
      </c>
      <c r="S131" s="454" t="s">
        <v>1423</v>
      </c>
      <c r="T131" s="442" t="s">
        <v>1424</v>
      </c>
      <c r="U131" s="443"/>
      <c r="V131" s="443"/>
      <c r="W131" s="443"/>
      <c r="X131" s="443"/>
      <c r="Y131" s="443"/>
      <c r="Z131" s="443"/>
      <c r="AA131" s="443"/>
      <c r="AB131" s="443"/>
      <c r="AC131" s="457" t="s">
        <v>798</v>
      </c>
      <c r="AD131" s="574" t="s">
        <v>1381</v>
      </c>
      <c r="AE131" s="575"/>
      <c r="AF131" s="575"/>
      <c r="AG131" s="575"/>
      <c r="AH131" s="575"/>
      <c r="AI131" s="575"/>
      <c r="AJ131" s="575"/>
    </row>
    <row r="132" spans="1:36" ht="32.25" customHeight="1" x14ac:dyDescent="0.25">
      <c r="A132" s="579"/>
      <c r="B132" s="595"/>
      <c r="C132" s="431">
        <v>14</v>
      </c>
      <c r="D132" s="582"/>
      <c r="E132" s="451" t="s">
        <v>1425</v>
      </c>
      <c r="F132" s="433" t="s">
        <v>333</v>
      </c>
      <c r="G132" s="434">
        <v>116</v>
      </c>
      <c r="H132" s="450" t="s">
        <v>1426</v>
      </c>
      <c r="I132" s="433" t="s">
        <v>1378</v>
      </c>
      <c r="J132" s="436" t="s">
        <v>640</v>
      </c>
      <c r="K132" s="464">
        <v>0.62</v>
      </c>
      <c r="L132" s="464">
        <v>0.5</v>
      </c>
      <c r="M132" s="464">
        <v>0.5</v>
      </c>
      <c r="N132" s="464">
        <v>0.5</v>
      </c>
      <c r="O132" s="464">
        <v>0.5</v>
      </c>
      <c r="P132" s="464">
        <v>0.5</v>
      </c>
      <c r="Q132" s="465">
        <v>0.8</v>
      </c>
      <c r="R132" s="466">
        <v>0.5</v>
      </c>
      <c r="S132" s="467" t="s">
        <v>1427</v>
      </c>
      <c r="T132" s="468" t="s">
        <v>1428</v>
      </c>
      <c r="U132" s="443"/>
      <c r="V132" s="443"/>
      <c r="W132" s="443"/>
      <c r="X132" s="443"/>
      <c r="Y132" s="443"/>
      <c r="Z132" s="443"/>
      <c r="AA132" s="443"/>
      <c r="AB132" s="443"/>
      <c r="AC132" s="457" t="s">
        <v>394</v>
      </c>
      <c r="AD132" s="574" t="s">
        <v>1381</v>
      </c>
      <c r="AE132" s="575"/>
      <c r="AF132" s="575"/>
      <c r="AG132" s="575"/>
      <c r="AH132" s="575"/>
      <c r="AI132" s="575"/>
      <c r="AJ132" s="575"/>
    </row>
    <row r="133" spans="1:36" ht="28.5" customHeight="1" x14ac:dyDescent="0.25">
      <c r="A133" s="579"/>
      <c r="B133" s="469" t="s">
        <v>1327</v>
      </c>
      <c r="C133" s="431">
        <v>15</v>
      </c>
      <c r="D133" s="582"/>
      <c r="E133" s="451" t="s">
        <v>1429</v>
      </c>
      <c r="F133" s="433" t="s">
        <v>1430</v>
      </c>
      <c r="G133" s="434"/>
      <c r="H133" s="450" t="s">
        <v>1431</v>
      </c>
      <c r="I133" s="433" t="s">
        <v>1378</v>
      </c>
      <c r="J133" s="436"/>
      <c r="K133" s="470" t="s">
        <v>1432</v>
      </c>
      <c r="L133" s="470" t="s">
        <v>1433</v>
      </c>
      <c r="M133" s="470" t="s">
        <v>1433</v>
      </c>
      <c r="N133" s="470" t="s">
        <v>1433</v>
      </c>
      <c r="O133" s="470" t="s">
        <v>1433</v>
      </c>
      <c r="P133" s="470" t="s">
        <v>1433</v>
      </c>
      <c r="Q133" s="471" t="s">
        <v>1434</v>
      </c>
      <c r="R133" s="467" t="s">
        <v>1433</v>
      </c>
      <c r="S133" s="467" t="s">
        <v>1434</v>
      </c>
      <c r="T133" s="468" t="s">
        <v>1434</v>
      </c>
      <c r="U133" s="443"/>
      <c r="V133" s="443"/>
      <c r="W133" s="443"/>
      <c r="X133" s="443"/>
      <c r="Y133" s="443"/>
      <c r="Z133" s="443"/>
      <c r="AA133" s="443"/>
      <c r="AB133" s="443"/>
      <c r="AC133" s="452" t="s">
        <v>1276</v>
      </c>
      <c r="AD133" s="596" t="s">
        <v>1381</v>
      </c>
      <c r="AE133" s="597"/>
      <c r="AF133" s="597"/>
      <c r="AG133" s="597"/>
      <c r="AH133" s="597"/>
      <c r="AI133" s="597"/>
      <c r="AJ133" s="597"/>
    </row>
    <row r="134" spans="1:36" ht="36" customHeight="1" x14ac:dyDescent="0.25">
      <c r="A134" s="579"/>
      <c r="B134" s="588" t="s">
        <v>1140</v>
      </c>
      <c r="C134" s="472">
        <v>1</v>
      </c>
      <c r="D134" s="582"/>
      <c r="E134" s="473" t="s">
        <v>1435</v>
      </c>
      <c r="F134" s="474" t="s">
        <v>1436</v>
      </c>
      <c r="G134" s="434">
        <v>117</v>
      </c>
      <c r="H134" s="475" t="s">
        <v>1437</v>
      </c>
      <c r="I134" s="474" t="s">
        <v>1378</v>
      </c>
      <c r="J134" s="476" t="s">
        <v>640</v>
      </c>
      <c r="K134" s="477"/>
      <c r="L134" s="477"/>
      <c r="M134" s="477"/>
      <c r="N134" s="477"/>
      <c r="O134" s="477"/>
      <c r="P134" s="477"/>
      <c r="Q134" s="439">
        <v>12</v>
      </c>
      <c r="R134" s="478">
        <v>12</v>
      </c>
      <c r="S134" s="479">
        <v>6</v>
      </c>
      <c r="T134" s="480">
        <v>0</v>
      </c>
      <c r="U134" s="481"/>
      <c r="V134" s="481"/>
      <c r="W134" s="481"/>
      <c r="X134" s="481"/>
      <c r="Y134" s="481"/>
      <c r="Z134" s="481"/>
      <c r="AA134" s="481"/>
      <c r="AB134" s="481"/>
      <c r="AC134" s="482" t="s">
        <v>1438</v>
      </c>
      <c r="AD134" s="590" t="s">
        <v>1439</v>
      </c>
      <c r="AE134" s="591"/>
      <c r="AF134" s="591"/>
      <c r="AG134" s="591"/>
      <c r="AH134" s="591"/>
      <c r="AI134" s="591"/>
      <c r="AJ134" s="591"/>
    </row>
    <row r="135" spans="1:36" ht="36.75" customHeight="1" x14ac:dyDescent="0.25">
      <c r="A135" s="579"/>
      <c r="B135" s="589"/>
      <c r="C135" s="472">
        <v>2</v>
      </c>
      <c r="D135" s="582"/>
      <c r="E135" s="473" t="s">
        <v>1440</v>
      </c>
      <c r="F135" s="474" t="s">
        <v>333</v>
      </c>
      <c r="G135" s="434">
        <v>118</v>
      </c>
      <c r="H135" s="475" t="s">
        <v>1441</v>
      </c>
      <c r="I135" s="474" t="s">
        <v>97</v>
      </c>
      <c r="J135" s="476" t="s">
        <v>640</v>
      </c>
      <c r="K135" s="477"/>
      <c r="L135" s="477"/>
      <c r="M135" s="477"/>
      <c r="N135" s="477"/>
      <c r="O135" s="477"/>
      <c r="P135" s="477"/>
      <c r="Q135" s="439">
        <v>40</v>
      </c>
      <c r="R135" s="478">
        <v>41</v>
      </c>
      <c r="S135" s="478">
        <v>10</v>
      </c>
      <c r="T135" s="483">
        <v>13</v>
      </c>
      <c r="U135" s="481"/>
      <c r="V135" s="481"/>
      <c r="W135" s="481"/>
      <c r="X135" s="481"/>
      <c r="Y135" s="481"/>
      <c r="Z135" s="481"/>
      <c r="AA135" s="481"/>
      <c r="AB135" s="481"/>
      <c r="AC135" s="484" t="s">
        <v>1438</v>
      </c>
      <c r="AD135" s="590" t="s">
        <v>1439</v>
      </c>
      <c r="AE135" s="591"/>
      <c r="AF135" s="591"/>
      <c r="AG135" s="591"/>
      <c r="AH135" s="591"/>
      <c r="AI135" s="591"/>
      <c r="AJ135" s="591"/>
    </row>
    <row r="136" spans="1:36" ht="32.25" customHeight="1" x14ac:dyDescent="0.25">
      <c r="A136" s="579"/>
      <c r="B136" s="588" t="s">
        <v>1199</v>
      </c>
      <c r="C136" s="472">
        <v>4</v>
      </c>
      <c r="D136" s="582"/>
      <c r="E136" s="473" t="s">
        <v>1442</v>
      </c>
      <c r="F136" s="474" t="s">
        <v>333</v>
      </c>
      <c r="G136" s="434">
        <v>120</v>
      </c>
      <c r="H136" s="485" t="s">
        <v>1443</v>
      </c>
      <c r="I136" s="474" t="s">
        <v>792</v>
      </c>
      <c r="J136" s="476" t="s">
        <v>1444</v>
      </c>
      <c r="K136" s="477"/>
      <c r="L136" s="477"/>
      <c r="M136" s="477"/>
      <c r="N136" s="477"/>
      <c r="O136" s="477"/>
      <c r="P136" s="477"/>
      <c r="Q136" s="439"/>
      <c r="R136" s="486">
        <v>0.9</v>
      </c>
      <c r="S136" s="487">
        <v>0.42799999999999999</v>
      </c>
      <c r="T136" s="488">
        <v>0.92900000000000005</v>
      </c>
      <c r="U136" s="489"/>
      <c r="V136" s="489"/>
      <c r="W136" s="489"/>
      <c r="X136" s="489"/>
      <c r="Y136" s="489"/>
      <c r="Z136" s="489"/>
      <c r="AA136" s="489"/>
      <c r="AB136" s="489"/>
      <c r="AC136" s="490" t="s">
        <v>1445</v>
      </c>
      <c r="AD136" s="576"/>
      <c r="AE136" s="577"/>
      <c r="AF136" s="577"/>
      <c r="AG136" s="577"/>
      <c r="AH136" s="577"/>
      <c r="AI136" s="577"/>
      <c r="AJ136" s="577"/>
    </row>
    <row r="137" spans="1:36" ht="48.75" customHeight="1" x14ac:dyDescent="0.25">
      <c r="A137" s="580"/>
      <c r="B137" s="592"/>
      <c r="C137" s="472">
        <v>5</v>
      </c>
      <c r="D137" s="583"/>
      <c r="E137" s="473" t="s">
        <v>1446</v>
      </c>
      <c r="F137" s="474" t="s">
        <v>333</v>
      </c>
      <c r="G137" s="434">
        <v>121</v>
      </c>
      <c r="H137" s="485" t="s">
        <v>1447</v>
      </c>
      <c r="I137" s="474" t="s">
        <v>792</v>
      </c>
      <c r="J137" s="476" t="s">
        <v>1444</v>
      </c>
      <c r="K137" s="477"/>
      <c r="L137" s="477"/>
      <c r="M137" s="477"/>
      <c r="N137" s="477"/>
      <c r="O137" s="477"/>
      <c r="P137" s="477"/>
      <c r="Q137" s="439"/>
      <c r="R137" s="486">
        <v>1</v>
      </c>
      <c r="S137" s="478">
        <v>0</v>
      </c>
      <c r="T137" s="491">
        <v>1</v>
      </c>
      <c r="U137" s="492"/>
      <c r="V137" s="492"/>
      <c r="W137" s="492"/>
      <c r="X137" s="492"/>
      <c r="Y137" s="492"/>
      <c r="Z137" s="492"/>
      <c r="AA137" s="492"/>
      <c r="AB137" s="492"/>
      <c r="AC137" s="490" t="s">
        <v>1445</v>
      </c>
      <c r="AD137" s="593" t="s">
        <v>1448</v>
      </c>
      <c r="AE137" s="594"/>
      <c r="AF137" s="594"/>
      <c r="AG137" s="594"/>
      <c r="AH137" s="594"/>
      <c r="AI137" s="594"/>
      <c r="AJ137" s="594"/>
    </row>
    <row r="138" spans="1:36" ht="15.75" customHeight="1" x14ac:dyDescent="0.25">
      <c r="B138" s="493"/>
      <c r="C138"/>
    </row>
    <row r="139" spans="1:36" ht="15.75" customHeight="1" x14ac:dyDescent="0.25">
      <c r="B139" s="493"/>
      <c r="C139"/>
    </row>
    <row r="140" spans="1:36" ht="15.75" customHeight="1" x14ac:dyDescent="0.25">
      <c r="C140"/>
    </row>
    <row r="141" spans="1:36" ht="15.75" customHeight="1" x14ac:dyDescent="0.25">
      <c r="C141"/>
    </row>
    <row r="142" spans="1:36" ht="15.75" customHeight="1" x14ac:dyDescent="0.25">
      <c r="C142"/>
    </row>
    <row r="143" spans="1:36" ht="15.75" customHeight="1" x14ac:dyDescent="0.25">
      <c r="C143"/>
    </row>
    <row r="144" spans="1:36" ht="15.75" customHeight="1" x14ac:dyDescent="0.25">
      <c r="C144"/>
    </row>
    <row r="145" spans="3:3" ht="15.75" customHeight="1" x14ac:dyDescent="0.25">
      <c r="C145"/>
    </row>
    <row r="146" spans="3:3" ht="15.75" customHeight="1" x14ac:dyDescent="0.25">
      <c r="C146"/>
    </row>
    <row r="147" spans="3:3" ht="15.75" customHeight="1" x14ac:dyDescent="0.25">
      <c r="C147"/>
    </row>
    <row r="148" spans="3:3" ht="15.75" customHeight="1" x14ac:dyDescent="0.25">
      <c r="C148"/>
    </row>
    <row r="149" spans="3:3" ht="15.75" customHeight="1" x14ac:dyDescent="0.25">
      <c r="C149"/>
    </row>
    <row r="150" spans="3:3" ht="15.75" customHeight="1" x14ac:dyDescent="0.25">
      <c r="C150"/>
    </row>
    <row r="151" spans="3:3" ht="15.75" customHeight="1" x14ac:dyDescent="0.25">
      <c r="C151"/>
    </row>
    <row r="152" spans="3:3" ht="15.75" customHeight="1" x14ac:dyDescent="0.25">
      <c r="C152"/>
    </row>
    <row r="153" spans="3:3" ht="15.75" customHeight="1" x14ac:dyDescent="0.25">
      <c r="C153"/>
    </row>
    <row r="154" spans="3:3" ht="15.75" customHeight="1" x14ac:dyDescent="0.25">
      <c r="C154"/>
    </row>
    <row r="155" spans="3:3" ht="15.75" customHeight="1" x14ac:dyDescent="0.25">
      <c r="C155"/>
    </row>
    <row r="156" spans="3:3" ht="15.75" customHeight="1" x14ac:dyDescent="0.25">
      <c r="C156"/>
    </row>
    <row r="157" spans="3:3" ht="15.75" customHeight="1" x14ac:dyDescent="0.25">
      <c r="C157"/>
    </row>
    <row r="158" spans="3:3" ht="15.75" customHeight="1" x14ac:dyDescent="0.25">
      <c r="C158"/>
    </row>
    <row r="159" spans="3:3" ht="15.75" customHeight="1" x14ac:dyDescent="0.25">
      <c r="C159"/>
    </row>
    <row r="160" spans="3:3" ht="15.75" customHeight="1" x14ac:dyDescent="0.25">
      <c r="C160"/>
    </row>
    <row r="161" spans="3:3" ht="15.75" customHeight="1" x14ac:dyDescent="0.25">
      <c r="C161"/>
    </row>
    <row r="162" spans="3:3" ht="15.75" customHeight="1" x14ac:dyDescent="0.25">
      <c r="C162"/>
    </row>
    <row r="163" spans="3:3" ht="15.75" customHeight="1" x14ac:dyDescent="0.25">
      <c r="C163"/>
    </row>
    <row r="164" spans="3:3" ht="15.75" customHeight="1" x14ac:dyDescent="0.25">
      <c r="C164"/>
    </row>
    <row r="165" spans="3:3" ht="15.75" customHeight="1" x14ac:dyDescent="0.25">
      <c r="C165"/>
    </row>
    <row r="166" spans="3:3" ht="15.75" customHeight="1" x14ac:dyDescent="0.25">
      <c r="C166"/>
    </row>
    <row r="167" spans="3:3" ht="15.75" customHeight="1" x14ac:dyDescent="0.25">
      <c r="C167"/>
    </row>
    <row r="168" spans="3:3" ht="15.75" customHeight="1" x14ac:dyDescent="0.25">
      <c r="C168"/>
    </row>
    <row r="169" spans="3:3" ht="15.75" customHeight="1" x14ac:dyDescent="0.25">
      <c r="C169"/>
    </row>
    <row r="170" spans="3:3" ht="15.75" customHeight="1" x14ac:dyDescent="0.25">
      <c r="C170"/>
    </row>
    <row r="171" spans="3:3" ht="15.75" customHeight="1" x14ac:dyDescent="0.25">
      <c r="C171"/>
    </row>
    <row r="172" spans="3:3" ht="15.75" customHeight="1" x14ac:dyDescent="0.25">
      <c r="C172"/>
    </row>
    <row r="173" spans="3:3" ht="15.75" customHeight="1" x14ac:dyDescent="0.25">
      <c r="C173"/>
    </row>
    <row r="174" spans="3:3" ht="15.75" customHeight="1" x14ac:dyDescent="0.25">
      <c r="C174"/>
    </row>
    <row r="175" spans="3:3" ht="15.75" customHeight="1" x14ac:dyDescent="0.25">
      <c r="C175"/>
    </row>
    <row r="176" spans="3:3" ht="15.75" customHeight="1" x14ac:dyDescent="0.25">
      <c r="C176"/>
    </row>
    <row r="177" spans="3:3" ht="15.75" customHeight="1" x14ac:dyDescent="0.25">
      <c r="C177"/>
    </row>
    <row r="178" spans="3:3" ht="15.75" customHeight="1" x14ac:dyDescent="0.25">
      <c r="C178"/>
    </row>
    <row r="179" spans="3:3" ht="15.75" customHeight="1" x14ac:dyDescent="0.25">
      <c r="C179"/>
    </row>
    <row r="180" spans="3:3" ht="15.75" customHeight="1" x14ac:dyDescent="0.25">
      <c r="C180"/>
    </row>
    <row r="181" spans="3:3" ht="15.75" customHeight="1" x14ac:dyDescent="0.25">
      <c r="C181"/>
    </row>
    <row r="182" spans="3:3" ht="15.75" customHeight="1" x14ac:dyDescent="0.25">
      <c r="C182"/>
    </row>
    <row r="183" spans="3:3" ht="15.75" customHeight="1" x14ac:dyDescent="0.25">
      <c r="C183"/>
    </row>
    <row r="184" spans="3:3" ht="15.75" customHeight="1" x14ac:dyDescent="0.25">
      <c r="C184"/>
    </row>
    <row r="185" spans="3:3" ht="15.75" customHeight="1" x14ac:dyDescent="0.25">
      <c r="C185"/>
    </row>
    <row r="186" spans="3:3" ht="15.75" customHeight="1" x14ac:dyDescent="0.25">
      <c r="C186"/>
    </row>
    <row r="187" spans="3:3" ht="15.75" customHeight="1" x14ac:dyDescent="0.25">
      <c r="C187"/>
    </row>
    <row r="188" spans="3:3" ht="15.75" customHeight="1" x14ac:dyDescent="0.25">
      <c r="C188"/>
    </row>
    <row r="189" spans="3:3" ht="15.75" customHeight="1" x14ac:dyDescent="0.25">
      <c r="C189"/>
    </row>
    <row r="190" spans="3:3" ht="15.75" customHeight="1" x14ac:dyDescent="0.25">
      <c r="C190"/>
    </row>
    <row r="191" spans="3:3" ht="15.75" customHeight="1" x14ac:dyDescent="0.25">
      <c r="C191"/>
    </row>
    <row r="192" spans="3:3" ht="15.75" customHeight="1" x14ac:dyDescent="0.25">
      <c r="C192"/>
    </row>
    <row r="193" spans="3:3" ht="15.75" customHeight="1" x14ac:dyDescent="0.25">
      <c r="C193"/>
    </row>
    <row r="194" spans="3:3" ht="15.75" customHeight="1" x14ac:dyDescent="0.25">
      <c r="C194"/>
    </row>
    <row r="195" spans="3:3" ht="15.75" customHeight="1" x14ac:dyDescent="0.25">
      <c r="C195"/>
    </row>
    <row r="196" spans="3:3" ht="15.75" customHeight="1" x14ac:dyDescent="0.25">
      <c r="C196"/>
    </row>
    <row r="197" spans="3:3" ht="15.75" customHeight="1" x14ac:dyDescent="0.25">
      <c r="C197"/>
    </row>
    <row r="198" spans="3:3" ht="15.75" customHeight="1" x14ac:dyDescent="0.25">
      <c r="C198"/>
    </row>
    <row r="199" spans="3:3" ht="15.75" customHeight="1" x14ac:dyDescent="0.25">
      <c r="C199"/>
    </row>
    <row r="200" spans="3:3" ht="15.75" customHeight="1" x14ac:dyDescent="0.25">
      <c r="C200"/>
    </row>
    <row r="201" spans="3:3" ht="15.75" customHeight="1" x14ac:dyDescent="0.25">
      <c r="C201"/>
    </row>
    <row r="202" spans="3:3" ht="15.75" customHeight="1" x14ac:dyDescent="0.25">
      <c r="C202"/>
    </row>
    <row r="203" spans="3:3" ht="15.75" customHeight="1" x14ac:dyDescent="0.25">
      <c r="C203"/>
    </row>
    <row r="204" spans="3:3" ht="15.75" customHeight="1" x14ac:dyDescent="0.25">
      <c r="C204"/>
    </row>
    <row r="205" spans="3:3" ht="15.75" customHeight="1" x14ac:dyDescent="0.25">
      <c r="C205"/>
    </row>
    <row r="206" spans="3:3" ht="15.75" customHeight="1" x14ac:dyDescent="0.25">
      <c r="C206"/>
    </row>
    <row r="207" spans="3:3" ht="15.75" customHeight="1" x14ac:dyDescent="0.25">
      <c r="C207"/>
    </row>
    <row r="208" spans="3:3" ht="15.75" customHeight="1" x14ac:dyDescent="0.25">
      <c r="C208"/>
    </row>
    <row r="209" spans="3:3" ht="15.75" customHeight="1" x14ac:dyDescent="0.25">
      <c r="C209"/>
    </row>
    <row r="210" spans="3:3" ht="15.75" customHeight="1" x14ac:dyDescent="0.25">
      <c r="C210"/>
    </row>
    <row r="211" spans="3:3" ht="15.75" customHeight="1" x14ac:dyDescent="0.25">
      <c r="C211"/>
    </row>
    <row r="212" spans="3:3" ht="15.75" customHeight="1" x14ac:dyDescent="0.25">
      <c r="C212"/>
    </row>
    <row r="213" spans="3:3" ht="15.75" customHeight="1" x14ac:dyDescent="0.25">
      <c r="C213"/>
    </row>
    <row r="214" spans="3:3" ht="15.75" customHeight="1" x14ac:dyDescent="0.25">
      <c r="C214"/>
    </row>
    <row r="215" spans="3:3" ht="15.75" customHeight="1" x14ac:dyDescent="0.25">
      <c r="C215"/>
    </row>
    <row r="216" spans="3:3" ht="15.75" customHeight="1" x14ac:dyDescent="0.25">
      <c r="C216"/>
    </row>
    <row r="217" spans="3:3" ht="15.75" customHeight="1" x14ac:dyDescent="0.25">
      <c r="C217"/>
    </row>
    <row r="218" spans="3:3" ht="15.75" customHeight="1" x14ac:dyDescent="0.25">
      <c r="C218"/>
    </row>
    <row r="219" spans="3:3" ht="15.75" customHeight="1" x14ac:dyDescent="0.25">
      <c r="C219"/>
    </row>
    <row r="220" spans="3:3" ht="15.75" customHeight="1" x14ac:dyDescent="0.25">
      <c r="C220"/>
    </row>
    <row r="221" spans="3:3" ht="15.75" customHeight="1" x14ac:dyDescent="0.25">
      <c r="C221"/>
    </row>
    <row r="222" spans="3:3" ht="15.75" customHeight="1" x14ac:dyDescent="0.25">
      <c r="C222"/>
    </row>
    <row r="223" spans="3:3" ht="15.75" customHeight="1" x14ac:dyDescent="0.25">
      <c r="C223"/>
    </row>
    <row r="224" spans="3:3" ht="15.75" customHeight="1" x14ac:dyDescent="0.25">
      <c r="C224"/>
    </row>
    <row r="225" spans="3:3" ht="15.75" customHeight="1" x14ac:dyDescent="0.25">
      <c r="C225"/>
    </row>
    <row r="226" spans="3:3" ht="15.75" customHeight="1" x14ac:dyDescent="0.25">
      <c r="C226"/>
    </row>
    <row r="227" spans="3:3" ht="15.75" customHeight="1" x14ac:dyDescent="0.25">
      <c r="C227"/>
    </row>
    <row r="228" spans="3:3" ht="15.75" customHeight="1" x14ac:dyDescent="0.25">
      <c r="C228"/>
    </row>
    <row r="229" spans="3:3" ht="15.75" customHeight="1" x14ac:dyDescent="0.25">
      <c r="C229"/>
    </row>
    <row r="230" spans="3:3" ht="15.75" customHeight="1" x14ac:dyDescent="0.25">
      <c r="C230"/>
    </row>
    <row r="231" spans="3:3" ht="15.75" customHeight="1" x14ac:dyDescent="0.25">
      <c r="C231"/>
    </row>
    <row r="232" spans="3:3" ht="15.75" customHeight="1" x14ac:dyDescent="0.25">
      <c r="C232"/>
    </row>
    <row r="233" spans="3:3" ht="15.75" customHeight="1" x14ac:dyDescent="0.25">
      <c r="C233"/>
    </row>
    <row r="234" spans="3:3" ht="15.75" customHeight="1" x14ac:dyDescent="0.25">
      <c r="C234"/>
    </row>
    <row r="235" spans="3:3" ht="15.75" customHeight="1" x14ac:dyDescent="0.25">
      <c r="C235"/>
    </row>
    <row r="236" spans="3:3" ht="15.75" customHeight="1" x14ac:dyDescent="0.25">
      <c r="C236"/>
    </row>
    <row r="237" spans="3:3" ht="15.75" customHeight="1" x14ac:dyDescent="0.25">
      <c r="C237"/>
    </row>
    <row r="238" spans="3:3" ht="15.75" customHeight="1" x14ac:dyDescent="0.25">
      <c r="C238"/>
    </row>
    <row r="239" spans="3:3" ht="15.75" customHeight="1" x14ac:dyDescent="0.25">
      <c r="C239"/>
    </row>
    <row r="240" spans="3:3" ht="15.75" customHeight="1" x14ac:dyDescent="0.25">
      <c r="C240"/>
    </row>
    <row r="241" spans="3:3" ht="15.75" customHeight="1" x14ac:dyDescent="0.25">
      <c r="C241"/>
    </row>
    <row r="242" spans="3:3" ht="15.75" customHeight="1" x14ac:dyDescent="0.25">
      <c r="C242"/>
    </row>
    <row r="243" spans="3:3" ht="15.75" customHeight="1" x14ac:dyDescent="0.25">
      <c r="C243"/>
    </row>
    <row r="244" spans="3:3" ht="15.75" customHeight="1" x14ac:dyDescent="0.25">
      <c r="C244"/>
    </row>
    <row r="245" spans="3:3" ht="15.75" customHeight="1" x14ac:dyDescent="0.25">
      <c r="C245"/>
    </row>
    <row r="246" spans="3:3" ht="15.75" customHeight="1" x14ac:dyDescent="0.25">
      <c r="C246"/>
    </row>
    <row r="247" spans="3:3" ht="15.75" customHeight="1" x14ac:dyDescent="0.25">
      <c r="C247"/>
    </row>
    <row r="248" spans="3:3" ht="15.75" customHeight="1" x14ac:dyDescent="0.25">
      <c r="C248"/>
    </row>
    <row r="249" spans="3:3" ht="15.75" customHeight="1" x14ac:dyDescent="0.25">
      <c r="C249"/>
    </row>
    <row r="250" spans="3:3" ht="15.75" customHeight="1" x14ac:dyDescent="0.25">
      <c r="C250"/>
    </row>
    <row r="251" spans="3:3" ht="15.75" customHeight="1" x14ac:dyDescent="0.25">
      <c r="C251"/>
    </row>
    <row r="252" spans="3:3" ht="15.75" customHeight="1" x14ac:dyDescent="0.25">
      <c r="C252"/>
    </row>
    <row r="253" spans="3:3" ht="15.75" customHeight="1" x14ac:dyDescent="0.25">
      <c r="C253"/>
    </row>
    <row r="254" spans="3:3" ht="15.75" customHeight="1" x14ac:dyDescent="0.25">
      <c r="C254"/>
    </row>
    <row r="255" spans="3:3" ht="15.75" customHeight="1" x14ac:dyDescent="0.25">
      <c r="C255"/>
    </row>
    <row r="256" spans="3:3" ht="15.75" customHeight="1" x14ac:dyDescent="0.25">
      <c r="C256"/>
    </row>
    <row r="257" spans="3:3" ht="15.75" customHeight="1" x14ac:dyDescent="0.25">
      <c r="C257"/>
    </row>
    <row r="258" spans="3:3" ht="15.75" customHeight="1" x14ac:dyDescent="0.25">
      <c r="C258"/>
    </row>
    <row r="259" spans="3:3" ht="15.75" customHeight="1" x14ac:dyDescent="0.25">
      <c r="C259"/>
    </row>
    <row r="260" spans="3:3" ht="15.75" customHeight="1" x14ac:dyDescent="0.25">
      <c r="C260"/>
    </row>
    <row r="261" spans="3:3" ht="15.75" customHeight="1" x14ac:dyDescent="0.25">
      <c r="C261"/>
    </row>
    <row r="262" spans="3:3" ht="15.75" customHeight="1" x14ac:dyDescent="0.25">
      <c r="C262"/>
    </row>
    <row r="263" spans="3:3" ht="15.75" customHeight="1" x14ac:dyDescent="0.25">
      <c r="C263"/>
    </row>
    <row r="264" spans="3:3" ht="15.75" customHeight="1" x14ac:dyDescent="0.25">
      <c r="C264"/>
    </row>
    <row r="265" spans="3:3" ht="15.75" customHeight="1" x14ac:dyDescent="0.25">
      <c r="C265"/>
    </row>
    <row r="266" spans="3:3" ht="15.75" customHeight="1" x14ac:dyDescent="0.25">
      <c r="C266"/>
    </row>
    <row r="267" spans="3:3" ht="15.75" customHeight="1" x14ac:dyDescent="0.25">
      <c r="C267"/>
    </row>
    <row r="268" spans="3:3" ht="15.75" customHeight="1" x14ac:dyDescent="0.25">
      <c r="C268"/>
    </row>
    <row r="269" spans="3:3" ht="15.75" customHeight="1" x14ac:dyDescent="0.25">
      <c r="C269"/>
    </row>
    <row r="270" spans="3:3" ht="15.75" customHeight="1" x14ac:dyDescent="0.25">
      <c r="C270"/>
    </row>
    <row r="271" spans="3:3" ht="15.75" customHeight="1" x14ac:dyDescent="0.25">
      <c r="C271"/>
    </row>
    <row r="272" spans="3:3" ht="15.75" customHeight="1" x14ac:dyDescent="0.25">
      <c r="C272"/>
    </row>
    <row r="273" spans="3:3" ht="15.75" customHeight="1" x14ac:dyDescent="0.25">
      <c r="C273"/>
    </row>
    <row r="274" spans="3:3" ht="15.75" customHeight="1" x14ac:dyDescent="0.25">
      <c r="C274"/>
    </row>
    <row r="275" spans="3:3" ht="15.75" customHeight="1" x14ac:dyDescent="0.25">
      <c r="C275"/>
    </row>
    <row r="276" spans="3:3" ht="15.75" customHeight="1" x14ac:dyDescent="0.25">
      <c r="C276"/>
    </row>
    <row r="277" spans="3:3" ht="15.75" customHeight="1" x14ac:dyDescent="0.25">
      <c r="C277"/>
    </row>
    <row r="278" spans="3:3" ht="15.75" customHeight="1" x14ac:dyDescent="0.25">
      <c r="C278"/>
    </row>
    <row r="279" spans="3:3" ht="15.75" customHeight="1" x14ac:dyDescent="0.25">
      <c r="C279"/>
    </row>
    <row r="280" spans="3:3" ht="15.75" customHeight="1" x14ac:dyDescent="0.25">
      <c r="C280"/>
    </row>
    <row r="281" spans="3:3" ht="15.75" customHeight="1" x14ac:dyDescent="0.25">
      <c r="C281"/>
    </row>
    <row r="282" spans="3:3" ht="15.75" customHeight="1" x14ac:dyDescent="0.25">
      <c r="C282"/>
    </row>
    <row r="283" spans="3:3" ht="15.75" customHeight="1" x14ac:dyDescent="0.25">
      <c r="C283"/>
    </row>
    <row r="284" spans="3:3" ht="15.75" customHeight="1" x14ac:dyDescent="0.25">
      <c r="C284"/>
    </row>
    <row r="285" spans="3:3" ht="15.75" customHeight="1" x14ac:dyDescent="0.25">
      <c r="C285"/>
    </row>
    <row r="286" spans="3:3" ht="15.75" customHeight="1" x14ac:dyDescent="0.25">
      <c r="C286"/>
    </row>
    <row r="287" spans="3:3" ht="15.75" customHeight="1" x14ac:dyDescent="0.25">
      <c r="C287"/>
    </row>
    <row r="288" spans="3:3" ht="15.75" customHeight="1" x14ac:dyDescent="0.25">
      <c r="C288"/>
    </row>
    <row r="289" spans="3:3" ht="15.75" customHeight="1" x14ac:dyDescent="0.25">
      <c r="C289"/>
    </row>
    <row r="290" spans="3:3" ht="15.75" customHeight="1" x14ac:dyDescent="0.25">
      <c r="C290"/>
    </row>
    <row r="291" spans="3:3" ht="15.75" customHeight="1" x14ac:dyDescent="0.25">
      <c r="C291"/>
    </row>
    <row r="292" spans="3:3" ht="15.75" customHeight="1" x14ac:dyDescent="0.25">
      <c r="C292"/>
    </row>
    <row r="293" spans="3:3" ht="15.75" customHeight="1" x14ac:dyDescent="0.25">
      <c r="C293"/>
    </row>
    <row r="294" spans="3:3" ht="15.75" customHeight="1" x14ac:dyDescent="0.25">
      <c r="C294"/>
    </row>
    <row r="295" spans="3:3" ht="15.75" customHeight="1" x14ac:dyDescent="0.25">
      <c r="C295"/>
    </row>
    <row r="296" spans="3:3" ht="15.75" customHeight="1" x14ac:dyDescent="0.25">
      <c r="C296"/>
    </row>
    <row r="297" spans="3:3" ht="15.75" customHeight="1" x14ac:dyDescent="0.25">
      <c r="C297"/>
    </row>
    <row r="298" spans="3:3" ht="15.75" customHeight="1" x14ac:dyDescent="0.25">
      <c r="C298"/>
    </row>
    <row r="299" spans="3:3" ht="15.75" customHeight="1" x14ac:dyDescent="0.25">
      <c r="C299"/>
    </row>
    <row r="300" spans="3:3" ht="15.75" customHeight="1" x14ac:dyDescent="0.25">
      <c r="C300"/>
    </row>
    <row r="301" spans="3:3" ht="15.75" customHeight="1" x14ac:dyDescent="0.25">
      <c r="C301"/>
    </row>
    <row r="302" spans="3:3" ht="15.75" customHeight="1" x14ac:dyDescent="0.25">
      <c r="C302"/>
    </row>
    <row r="303" spans="3:3" ht="15.75" customHeight="1" x14ac:dyDescent="0.25">
      <c r="C303"/>
    </row>
    <row r="304" spans="3:3" ht="15.75" customHeight="1" x14ac:dyDescent="0.25">
      <c r="C304"/>
    </row>
    <row r="305" spans="3:3" ht="15.75" customHeight="1" x14ac:dyDescent="0.25">
      <c r="C305"/>
    </row>
    <row r="306" spans="3:3" ht="15.75" customHeight="1" x14ac:dyDescent="0.25">
      <c r="C306"/>
    </row>
    <row r="307" spans="3:3" ht="15.75" customHeight="1" x14ac:dyDescent="0.25">
      <c r="C307"/>
    </row>
    <row r="308" spans="3:3" ht="15.75" customHeight="1" x14ac:dyDescent="0.25">
      <c r="C308"/>
    </row>
    <row r="309" spans="3:3" ht="15.75" customHeight="1" x14ac:dyDescent="0.25">
      <c r="C309"/>
    </row>
    <row r="310" spans="3:3" ht="15.75" customHeight="1" x14ac:dyDescent="0.25">
      <c r="C310"/>
    </row>
    <row r="311" spans="3:3" ht="15.75" customHeight="1" x14ac:dyDescent="0.25">
      <c r="C311"/>
    </row>
    <row r="312" spans="3:3" ht="15.75" customHeight="1" x14ac:dyDescent="0.25">
      <c r="C312"/>
    </row>
    <row r="313" spans="3:3" ht="15.75" customHeight="1" x14ac:dyDescent="0.25">
      <c r="C313"/>
    </row>
    <row r="314" spans="3:3" ht="15.75" customHeight="1" x14ac:dyDescent="0.25">
      <c r="C314"/>
    </row>
    <row r="315" spans="3:3" ht="15.75" customHeight="1" x14ac:dyDescent="0.25">
      <c r="C315"/>
    </row>
    <row r="316" spans="3:3" ht="15.75" customHeight="1" x14ac:dyDescent="0.25">
      <c r="C316"/>
    </row>
    <row r="317" spans="3:3" ht="15.75" customHeight="1" x14ac:dyDescent="0.25">
      <c r="C317"/>
    </row>
    <row r="318" spans="3:3" ht="15.75" customHeight="1" x14ac:dyDescent="0.25">
      <c r="C318"/>
    </row>
    <row r="319" spans="3:3" ht="15.75" customHeight="1" x14ac:dyDescent="0.25">
      <c r="C319"/>
    </row>
    <row r="320" spans="3:3" ht="15.75" customHeight="1" x14ac:dyDescent="0.25">
      <c r="C320"/>
    </row>
    <row r="321" spans="3:3" ht="15.75" customHeight="1" x14ac:dyDescent="0.25">
      <c r="C321"/>
    </row>
    <row r="322" spans="3:3" ht="15.75" customHeight="1" x14ac:dyDescent="0.25">
      <c r="C322"/>
    </row>
    <row r="323" spans="3:3" ht="15.75" customHeight="1" x14ac:dyDescent="0.25">
      <c r="C323"/>
    </row>
    <row r="324" spans="3:3" ht="15.75" customHeight="1" x14ac:dyDescent="0.25">
      <c r="C324"/>
    </row>
    <row r="325" spans="3:3" ht="15.75" customHeight="1" x14ac:dyDescent="0.25">
      <c r="C325"/>
    </row>
    <row r="326" spans="3:3" ht="15.75" customHeight="1" x14ac:dyDescent="0.25">
      <c r="C326"/>
    </row>
    <row r="327" spans="3:3" ht="15.75" customHeight="1" x14ac:dyDescent="0.25">
      <c r="C327"/>
    </row>
    <row r="328" spans="3:3" ht="15.75" customHeight="1" x14ac:dyDescent="0.25">
      <c r="C328"/>
    </row>
    <row r="329" spans="3:3" ht="15.75" customHeight="1" x14ac:dyDescent="0.25">
      <c r="C329"/>
    </row>
    <row r="330" spans="3:3" ht="15.75" customHeight="1" x14ac:dyDescent="0.25">
      <c r="C330"/>
    </row>
    <row r="331" spans="3:3" ht="15.75" customHeight="1" x14ac:dyDescent="0.25">
      <c r="C331"/>
    </row>
    <row r="332" spans="3:3" ht="15.75" customHeight="1" x14ac:dyDescent="0.25">
      <c r="C332"/>
    </row>
    <row r="333" spans="3:3" ht="15.75" customHeight="1" x14ac:dyDescent="0.25">
      <c r="C333"/>
    </row>
    <row r="334" spans="3:3" ht="15.75" customHeight="1" x14ac:dyDescent="0.25">
      <c r="C334"/>
    </row>
    <row r="335" spans="3:3" ht="15.75" customHeight="1" x14ac:dyDescent="0.25">
      <c r="C335"/>
    </row>
    <row r="336" spans="3:3" ht="15.75" customHeight="1" x14ac:dyDescent="0.25">
      <c r="C336"/>
    </row>
    <row r="337" spans="3:3" ht="15.75" customHeight="1" x14ac:dyDescent="0.25">
      <c r="C337"/>
    </row>
    <row r="338" spans="3:3" ht="15.75" customHeight="1" x14ac:dyDescent="0.25">
      <c r="C338"/>
    </row>
    <row r="339" spans="3:3" ht="15.75" customHeight="1" x14ac:dyDescent="0.25">
      <c r="C339"/>
    </row>
    <row r="340" spans="3:3" ht="15.75" customHeight="1" x14ac:dyDescent="0.25">
      <c r="C340"/>
    </row>
    <row r="341" spans="3:3" ht="15.75" customHeight="1" x14ac:dyDescent="0.25">
      <c r="C341"/>
    </row>
    <row r="342" spans="3:3" ht="15.75" customHeight="1" x14ac:dyDescent="0.25">
      <c r="C342"/>
    </row>
    <row r="343" spans="3:3" ht="15.75" customHeight="1" x14ac:dyDescent="0.25">
      <c r="C343"/>
    </row>
    <row r="344" spans="3:3" ht="15.75" customHeight="1" x14ac:dyDescent="0.25">
      <c r="C344"/>
    </row>
    <row r="345" spans="3:3" ht="15.75" customHeight="1" x14ac:dyDescent="0.25">
      <c r="C345"/>
    </row>
    <row r="346" spans="3:3" ht="15.75" customHeight="1" x14ac:dyDescent="0.25">
      <c r="C346"/>
    </row>
    <row r="347" spans="3:3" ht="15.75" customHeight="1" x14ac:dyDescent="0.25">
      <c r="C347"/>
    </row>
    <row r="348" spans="3:3" ht="15.75" customHeight="1" x14ac:dyDescent="0.25">
      <c r="C348"/>
    </row>
    <row r="349" spans="3:3" ht="15.75" customHeight="1" x14ac:dyDescent="0.25">
      <c r="C349"/>
    </row>
    <row r="350" spans="3:3" ht="15.75" customHeight="1" x14ac:dyDescent="0.25">
      <c r="C350"/>
    </row>
    <row r="351" spans="3:3" ht="15.75" customHeight="1" x14ac:dyDescent="0.25">
      <c r="C351"/>
    </row>
    <row r="352" spans="3:3" ht="15.75" customHeight="1" x14ac:dyDescent="0.25">
      <c r="C352"/>
    </row>
    <row r="353" spans="3:3" ht="15.75" customHeight="1" x14ac:dyDescent="0.25">
      <c r="C353"/>
    </row>
    <row r="354" spans="3:3" ht="15.75" customHeight="1" x14ac:dyDescent="0.25">
      <c r="C354"/>
    </row>
    <row r="355" spans="3:3" ht="15.75" customHeight="1" x14ac:dyDescent="0.25">
      <c r="C355"/>
    </row>
    <row r="356" spans="3:3" ht="15.75" customHeight="1" x14ac:dyDescent="0.25">
      <c r="C356"/>
    </row>
    <row r="357" spans="3:3" ht="15.75" customHeight="1" x14ac:dyDescent="0.25">
      <c r="C357"/>
    </row>
    <row r="358" spans="3:3" ht="15.75" customHeight="1" x14ac:dyDescent="0.25">
      <c r="C358"/>
    </row>
    <row r="359" spans="3:3" ht="15.75" customHeight="1" x14ac:dyDescent="0.25">
      <c r="C359"/>
    </row>
    <row r="360" spans="3:3" ht="15.75" customHeight="1" x14ac:dyDescent="0.25">
      <c r="C360"/>
    </row>
    <row r="361" spans="3:3" ht="15.75" customHeight="1" x14ac:dyDescent="0.25">
      <c r="C361"/>
    </row>
    <row r="362" spans="3:3" ht="15.75" customHeight="1" x14ac:dyDescent="0.25">
      <c r="C362"/>
    </row>
    <row r="363" spans="3:3" ht="15.75" customHeight="1" x14ac:dyDescent="0.25">
      <c r="C363"/>
    </row>
    <row r="364" spans="3:3" ht="15.75" customHeight="1" x14ac:dyDescent="0.25">
      <c r="C364"/>
    </row>
    <row r="365" spans="3:3" ht="15.75" customHeight="1" x14ac:dyDescent="0.25">
      <c r="C365"/>
    </row>
    <row r="366" spans="3:3" ht="15.75" customHeight="1" x14ac:dyDescent="0.25">
      <c r="C366"/>
    </row>
    <row r="367" spans="3:3" ht="15.75" customHeight="1" x14ac:dyDescent="0.25">
      <c r="C367"/>
    </row>
    <row r="368" spans="3:3" ht="15.75" customHeight="1" x14ac:dyDescent="0.25">
      <c r="C368"/>
    </row>
    <row r="369" spans="3:3" ht="15.75" customHeight="1" x14ac:dyDescent="0.25">
      <c r="C369"/>
    </row>
    <row r="370" spans="3:3" ht="15.75" customHeight="1" x14ac:dyDescent="0.25">
      <c r="C370"/>
    </row>
    <row r="371" spans="3:3" ht="15.75" customHeight="1" x14ac:dyDescent="0.25">
      <c r="C371"/>
    </row>
    <row r="372" spans="3:3" ht="15.75" customHeight="1" x14ac:dyDescent="0.25">
      <c r="C372"/>
    </row>
    <row r="373" spans="3:3" ht="15.75" customHeight="1" x14ac:dyDescent="0.25">
      <c r="C373"/>
    </row>
    <row r="374" spans="3:3" ht="15.75" customHeight="1" x14ac:dyDescent="0.25">
      <c r="C374"/>
    </row>
    <row r="375" spans="3:3" ht="15.75" customHeight="1" x14ac:dyDescent="0.25">
      <c r="C375"/>
    </row>
    <row r="376" spans="3:3" ht="15.75" customHeight="1" x14ac:dyDescent="0.25">
      <c r="C376"/>
    </row>
    <row r="377" spans="3:3" ht="15.75" customHeight="1" x14ac:dyDescent="0.25">
      <c r="C377"/>
    </row>
    <row r="378" spans="3:3" ht="15.75" customHeight="1" x14ac:dyDescent="0.25">
      <c r="C378"/>
    </row>
    <row r="379" spans="3:3" ht="15.75" customHeight="1" x14ac:dyDescent="0.25">
      <c r="C379"/>
    </row>
    <row r="380" spans="3:3" ht="15.75" customHeight="1" x14ac:dyDescent="0.25">
      <c r="C380"/>
    </row>
    <row r="381" spans="3:3" ht="15.75" customHeight="1" x14ac:dyDescent="0.25">
      <c r="C381"/>
    </row>
    <row r="382" spans="3:3" ht="15.75" customHeight="1" x14ac:dyDescent="0.25">
      <c r="C382"/>
    </row>
    <row r="383" spans="3:3" ht="15.75" customHeight="1" x14ac:dyDescent="0.25">
      <c r="C383"/>
    </row>
    <row r="384" spans="3:3" ht="15.75" customHeight="1" x14ac:dyDescent="0.25">
      <c r="C384"/>
    </row>
    <row r="385" spans="3:3" ht="15.75" customHeight="1" x14ac:dyDescent="0.25">
      <c r="C385"/>
    </row>
    <row r="386" spans="3:3" ht="15.75" customHeight="1" x14ac:dyDescent="0.25">
      <c r="C386"/>
    </row>
    <row r="387" spans="3:3" ht="15.75" customHeight="1" x14ac:dyDescent="0.25">
      <c r="C387"/>
    </row>
    <row r="388" spans="3:3" ht="15.75" customHeight="1" x14ac:dyDescent="0.25">
      <c r="C388"/>
    </row>
    <row r="389" spans="3:3" ht="15.75" customHeight="1" x14ac:dyDescent="0.25">
      <c r="C389"/>
    </row>
    <row r="390" spans="3:3" ht="15.75" customHeight="1" x14ac:dyDescent="0.25">
      <c r="C390"/>
    </row>
    <row r="391" spans="3:3" ht="15.75" customHeight="1" x14ac:dyDescent="0.25">
      <c r="C391"/>
    </row>
    <row r="392" spans="3:3" ht="15.75" customHeight="1" x14ac:dyDescent="0.25">
      <c r="C392"/>
    </row>
    <row r="393" spans="3:3" ht="15.75" customHeight="1" x14ac:dyDescent="0.25">
      <c r="C393"/>
    </row>
    <row r="394" spans="3:3" ht="15.75" customHeight="1" x14ac:dyDescent="0.25">
      <c r="C394"/>
    </row>
    <row r="395" spans="3:3" ht="15.75" customHeight="1" x14ac:dyDescent="0.25">
      <c r="C395"/>
    </row>
    <row r="396" spans="3:3" ht="15.75" customHeight="1" x14ac:dyDescent="0.25">
      <c r="C396"/>
    </row>
    <row r="397" spans="3:3" ht="15.75" customHeight="1" x14ac:dyDescent="0.25">
      <c r="C397"/>
    </row>
    <row r="398" spans="3:3" ht="15.75" customHeight="1" x14ac:dyDescent="0.25">
      <c r="C398"/>
    </row>
    <row r="399" spans="3:3" ht="15.75" customHeight="1" x14ac:dyDescent="0.25">
      <c r="C399"/>
    </row>
    <row r="400" spans="3:3" ht="15.75" customHeight="1" x14ac:dyDescent="0.25">
      <c r="C400"/>
    </row>
    <row r="401" spans="3:3" ht="15.75" customHeight="1" x14ac:dyDescent="0.25">
      <c r="C401"/>
    </row>
    <row r="402" spans="3:3" ht="15.75" customHeight="1" x14ac:dyDescent="0.25">
      <c r="C402"/>
    </row>
    <row r="403" spans="3:3" ht="15.75" customHeight="1" x14ac:dyDescent="0.25">
      <c r="C403"/>
    </row>
    <row r="404" spans="3:3" ht="15.75" customHeight="1" x14ac:dyDescent="0.25">
      <c r="C404"/>
    </row>
    <row r="405" spans="3:3" ht="15.75" customHeight="1" x14ac:dyDescent="0.25">
      <c r="C405"/>
    </row>
    <row r="406" spans="3:3" ht="15.75" customHeight="1" x14ac:dyDescent="0.25">
      <c r="C406"/>
    </row>
    <row r="407" spans="3:3" ht="15.75" customHeight="1" x14ac:dyDescent="0.25">
      <c r="C407"/>
    </row>
    <row r="408" spans="3:3" ht="15.75" customHeight="1" x14ac:dyDescent="0.25">
      <c r="C408"/>
    </row>
    <row r="409" spans="3:3" ht="15.75" customHeight="1" x14ac:dyDescent="0.25">
      <c r="C409"/>
    </row>
    <row r="410" spans="3:3" ht="15.75" customHeight="1" x14ac:dyDescent="0.25">
      <c r="C410"/>
    </row>
    <row r="411" spans="3:3" ht="15.75" customHeight="1" x14ac:dyDescent="0.25">
      <c r="C411"/>
    </row>
    <row r="412" spans="3:3" ht="15.75" customHeight="1" x14ac:dyDescent="0.25">
      <c r="C412"/>
    </row>
    <row r="413" spans="3:3" ht="15.75" customHeight="1" x14ac:dyDescent="0.25">
      <c r="C413"/>
    </row>
    <row r="414" spans="3:3" ht="15.75" customHeight="1" x14ac:dyDescent="0.25">
      <c r="C414"/>
    </row>
    <row r="415" spans="3:3" ht="15.75" customHeight="1" x14ac:dyDescent="0.25">
      <c r="C415"/>
    </row>
    <row r="416" spans="3:3" ht="15.75" customHeight="1" x14ac:dyDescent="0.25">
      <c r="C416"/>
    </row>
    <row r="417" spans="3:3" ht="15.75" customHeight="1" x14ac:dyDescent="0.25">
      <c r="C417"/>
    </row>
    <row r="418" spans="3:3" ht="15.75" customHeight="1" x14ac:dyDescent="0.25">
      <c r="C418"/>
    </row>
    <row r="419" spans="3:3" ht="15.75" customHeight="1" x14ac:dyDescent="0.25">
      <c r="C419"/>
    </row>
    <row r="420" spans="3:3" ht="15.75" customHeight="1" x14ac:dyDescent="0.25">
      <c r="C420"/>
    </row>
    <row r="421" spans="3:3" ht="15.75" customHeight="1" x14ac:dyDescent="0.25">
      <c r="C421"/>
    </row>
    <row r="422" spans="3:3" ht="15.75" customHeight="1" x14ac:dyDescent="0.25">
      <c r="C422"/>
    </row>
    <row r="423" spans="3:3" ht="15.75" customHeight="1" x14ac:dyDescent="0.25">
      <c r="C423"/>
    </row>
    <row r="424" spans="3:3" ht="15.75" customHeight="1" x14ac:dyDescent="0.25">
      <c r="C424"/>
    </row>
    <row r="425" spans="3:3" ht="15.75" customHeight="1" x14ac:dyDescent="0.25">
      <c r="C425"/>
    </row>
    <row r="426" spans="3:3" ht="15.75" customHeight="1" x14ac:dyDescent="0.25">
      <c r="C426"/>
    </row>
    <row r="427" spans="3:3" ht="15.75" customHeight="1" x14ac:dyDescent="0.25">
      <c r="C427"/>
    </row>
    <row r="428" spans="3:3" ht="15.75" customHeight="1" x14ac:dyDescent="0.25">
      <c r="C428"/>
    </row>
    <row r="429" spans="3:3" ht="15.75" customHeight="1" x14ac:dyDescent="0.25">
      <c r="C429"/>
    </row>
    <row r="430" spans="3:3" ht="15.75" customHeight="1" x14ac:dyDescent="0.25">
      <c r="C430"/>
    </row>
    <row r="431" spans="3:3" ht="15.75" customHeight="1" x14ac:dyDescent="0.25">
      <c r="C431"/>
    </row>
    <row r="432" spans="3:3" ht="15.75" customHeight="1" x14ac:dyDescent="0.25">
      <c r="C432"/>
    </row>
    <row r="433" spans="3:3" ht="15.75" customHeight="1" x14ac:dyDescent="0.25">
      <c r="C433"/>
    </row>
    <row r="434" spans="3:3" ht="15.75" customHeight="1" x14ac:dyDescent="0.25">
      <c r="C434"/>
    </row>
    <row r="435" spans="3:3" ht="15.75" customHeight="1" x14ac:dyDescent="0.25">
      <c r="C435"/>
    </row>
    <row r="436" spans="3:3" ht="15.75" customHeight="1" x14ac:dyDescent="0.25">
      <c r="C436"/>
    </row>
    <row r="437" spans="3:3" ht="15.75" customHeight="1" x14ac:dyDescent="0.25">
      <c r="C437"/>
    </row>
    <row r="438" spans="3:3" ht="15.75" customHeight="1" x14ac:dyDescent="0.25">
      <c r="C438"/>
    </row>
    <row r="439" spans="3:3" ht="15.75" customHeight="1" x14ac:dyDescent="0.25">
      <c r="C439"/>
    </row>
    <row r="440" spans="3:3" ht="15.75" customHeight="1" x14ac:dyDescent="0.25">
      <c r="C440"/>
    </row>
    <row r="441" spans="3:3" ht="15.75" customHeight="1" x14ac:dyDescent="0.25">
      <c r="C441"/>
    </row>
    <row r="442" spans="3:3" ht="15.75" customHeight="1" x14ac:dyDescent="0.25">
      <c r="C442"/>
    </row>
    <row r="443" spans="3:3" ht="15.75" customHeight="1" x14ac:dyDescent="0.25">
      <c r="C443"/>
    </row>
    <row r="444" spans="3:3" ht="15.75" customHeight="1" x14ac:dyDescent="0.25">
      <c r="C444"/>
    </row>
    <row r="445" spans="3:3" ht="15.75" customHeight="1" x14ac:dyDescent="0.25">
      <c r="C445"/>
    </row>
    <row r="446" spans="3:3" ht="15.75" customHeight="1" x14ac:dyDescent="0.25">
      <c r="C446"/>
    </row>
    <row r="447" spans="3:3" ht="15.75" customHeight="1" x14ac:dyDescent="0.25">
      <c r="C447"/>
    </row>
    <row r="448" spans="3:3" ht="15.75" customHeight="1" x14ac:dyDescent="0.25">
      <c r="C448"/>
    </row>
    <row r="449" spans="3:3" ht="15.75" customHeight="1" x14ac:dyDescent="0.25">
      <c r="C449"/>
    </row>
    <row r="450" spans="3:3" ht="15.75" customHeight="1" x14ac:dyDescent="0.25">
      <c r="C450"/>
    </row>
    <row r="451" spans="3:3" ht="15.75" customHeight="1" x14ac:dyDescent="0.25">
      <c r="C451"/>
    </row>
    <row r="452" spans="3:3" ht="15.75" customHeight="1" x14ac:dyDescent="0.25">
      <c r="C452"/>
    </row>
    <row r="453" spans="3:3" ht="15.75" customHeight="1" x14ac:dyDescent="0.25">
      <c r="C453"/>
    </row>
    <row r="454" spans="3:3" ht="15.75" customHeight="1" x14ac:dyDescent="0.25">
      <c r="C454"/>
    </row>
    <row r="455" spans="3:3" ht="15.75" customHeight="1" x14ac:dyDescent="0.25">
      <c r="C455"/>
    </row>
    <row r="456" spans="3:3" ht="15.75" customHeight="1" x14ac:dyDescent="0.25">
      <c r="C456"/>
    </row>
    <row r="457" spans="3:3" ht="15.75" customHeight="1" x14ac:dyDescent="0.25">
      <c r="C457"/>
    </row>
    <row r="458" spans="3:3" ht="15.75" customHeight="1" x14ac:dyDescent="0.25">
      <c r="C458"/>
    </row>
    <row r="459" spans="3:3" ht="15.75" customHeight="1" x14ac:dyDescent="0.25">
      <c r="C459"/>
    </row>
    <row r="460" spans="3:3" ht="15.75" customHeight="1" x14ac:dyDescent="0.25">
      <c r="C460"/>
    </row>
    <row r="461" spans="3:3" ht="15.75" customHeight="1" x14ac:dyDescent="0.25">
      <c r="C461"/>
    </row>
    <row r="462" spans="3:3" ht="15.75" customHeight="1" x14ac:dyDescent="0.25">
      <c r="C462"/>
    </row>
    <row r="463" spans="3:3" ht="15.75" customHeight="1" x14ac:dyDescent="0.25">
      <c r="C463"/>
    </row>
    <row r="464" spans="3:3" ht="15.75" customHeight="1" x14ac:dyDescent="0.25">
      <c r="C464"/>
    </row>
    <row r="465" spans="3:3" ht="15.75" customHeight="1" x14ac:dyDescent="0.25">
      <c r="C465"/>
    </row>
    <row r="466" spans="3:3" ht="15.75" customHeight="1" x14ac:dyDescent="0.25">
      <c r="C466"/>
    </row>
    <row r="467" spans="3:3" ht="15.75" customHeight="1" x14ac:dyDescent="0.25">
      <c r="C467"/>
    </row>
    <row r="468" spans="3:3" ht="15.75" customHeight="1" x14ac:dyDescent="0.25">
      <c r="C468"/>
    </row>
    <row r="469" spans="3:3" ht="15.75" customHeight="1" x14ac:dyDescent="0.25">
      <c r="C469"/>
    </row>
    <row r="470" spans="3:3" ht="15.75" customHeight="1" x14ac:dyDescent="0.25">
      <c r="C470"/>
    </row>
    <row r="471" spans="3:3" ht="15.75" customHeight="1" x14ac:dyDescent="0.25">
      <c r="C471"/>
    </row>
    <row r="472" spans="3:3" ht="15.75" customHeight="1" x14ac:dyDescent="0.25">
      <c r="C472"/>
    </row>
    <row r="473" spans="3:3" ht="15.75" customHeight="1" x14ac:dyDescent="0.25">
      <c r="C473"/>
    </row>
    <row r="474" spans="3:3" ht="15.75" customHeight="1" x14ac:dyDescent="0.25">
      <c r="C474"/>
    </row>
    <row r="475" spans="3:3" ht="15.75" customHeight="1" x14ac:dyDescent="0.25">
      <c r="C475"/>
    </row>
    <row r="476" spans="3:3" ht="15.75" customHeight="1" x14ac:dyDescent="0.25">
      <c r="C476"/>
    </row>
    <row r="477" spans="3:3" ht="15.75" customHeight="1" x14ac:dyDescent="0.25">
      <c r="C477"/>
    </row>
    <row r="478" spans="3:3" ht="15.75" customHeight="1" x14ac:dyDescent="0.25">
      <c r="C478"/>
    </row>
    <row r="479" spans="3:3" ht="15.75" customHeight="1" x14ac:dyDescent="0.25">
      <c r="C479"/>
    </row>
    <row r="480" spans="3:3" ht="15.75" customHeight="1" x14ac:dyDescent="0.25">
      <c r="C480"/>
    </row>
    <row r="481" spans="3:3" ht="15.75" customHeight="1" x14ac:dyDescent="0.25">
      <c r="C481"/>
    </row>
    <row r="482" spans="3:3" ht="15.75" customHeight="1" x14ac:dyDescent="0.25">
      <c r="C482"/>
    </row>
    <row r="483" spans="3:3" ht="15.75" customHeight="1" x14ac:dyDescent="0.25">
      <c r="C483"/>
    </row>
    <row r="484" spans="3:3" ht="15.75" customHeight="1" x14ac:dyDescent="0.25">
      <c r="C484"/>
    </row>
    <row r="485" spans="3:3" ht="15.75" customHeight="1" x14ac:dyDescent="0.25">
      <c r="C485"/>
    </row>
    <row r="486" spans="3:3" ht="15.75" customHeight="1" x14ac:dyDescent="0.25">
      <c r="C486"/>
    </row>
    <row r="487" spans="3:3" ht="15.75" customHeight="1" x14ac:dyDescent="0.25">
      <c r="C487"/>
    </row>
    <row r="488" spans="3:3" ht="15.75" customHeight="1" x14ac:dyDescent="0.25">
      <c r="C488"/>
    </row>
    <row r="489" spans="3:3" ht="15.75" customHeight="1" x14ac:dyDescent="0.25">
      <c r="C489"/>
    </row>
    <row r="490" spans="3:3" ht="15.75" customHeight="1" x14ac:dyDescent="0.25">
      <c r="C490"/>
    </row>
    <row r="491" spans="3:3" ht="15.75" customHeight="1" x14ac:dyDescent="0.25">
      <c r="C491"/>
    </row>
    <row r="492" spans="3:3" ht="15.75" customHeight="1" x14ac:dyDescent="0.25">
      <c r="C492"/>
    </row>
    <row r="493" spans="3:3" ht="15.75" customHeight="1" x14ac:dyDescent="0.25">
      <c r="C493"/>
    </row>
    <row r="494" spans="3:3" ht="15.75" customHeight="1" x14ac:dyDescent="0.25">
      <c r="C494"/>
    </row>
    <row r="495" spans="3:3" ht="15.75" customHeight="1" x14ac:dyDescent="0.25">
      <c r="C495"/>
    </row>
    <row r="496" spans="3:3" ht="15.75" customHeight="1" x14ac:dyDescent="0.25">
      <c r="C496"/>
    </row>
    <row r="497" spans="3:3" ht="15.75" customHeight="1" x14ac:dyDescent="0.25">
      <c r="C497"/>
    </row>
    <row r="498" spans="3:3" ht="15.75" customHeight="1" x14ac:dyDescent="0.25">
      <c r="C498"/>
    </row>
    <row r="499" spans="3:3" ht="15.75" customHeight="1" x14ac:dyDescent="0.25">
      <c r="C499"/>
    </row>
    <row r="500" spans="3:3" ht="15.75" customHeight="1" x14ac:dyDescent="0.25">
      <c r="C500"/>
    </row>
    <row r="501" spans="3:3" ht="15.75" customHeight="1" x14ac:dyDescent="0.25">
      <c r="C501"/>
    </row>
    <row r="502" spans="3:3" ht="15.75" customHeight="1" x14ac:dyDescent="0.25">
      <c r="C502"/>
    </row>
    <row r="503" spans="3:3" ht="15.75" customHeight="1" x14ac:dyDescent="0.25">
      <c r="C503"/>
    </row>
    <row r="504" spans="3:3" ht="15.75" customHeight="1" x14ac:dyDescent="0.25">
      <c r="C504"/>
    </row>
    <row r="505" spans="3:3" ht="15.75" customHeight="1" x14ac:dyDescent="0.25">
      <c r="C505"/>
    </row>
    <row r="506" spans="3:3" ht="15.75" customHeight="1" x14ac:dyDescent="0.25">
      <c r="C506"/>
    </row>
    <row r="507" spans="3:3" ht="15.75" customHeight="1" x14ac:dyDescent="0.25">
      <c r="C507"/>
    </row>
    <row r="508" spans="3:3" ht="15.75" customHeight="1" x14ac:dyDescent="0.25">
      <c r="C508"/>
    </row>
    <row r="509" spans="3:3" ht="15.75" customHeight="1" x14ac:dyDescent="0.25">
      <c r="C509"/>
    </row>
    <row r="510" spans="3:3" ht="15.75" customHeight="1" x14ac:dyDescent="0.25">
      <c r="C510"/>
    </row>
    <row r="511" spans="3:3" ht="15.75" customHeight="1" x14ac:dyDescent="0.25">
      <c r="C511"/>
    </row>
    <row r="512" spans="3:3" ht="15.75" customHeight="1" x14ac:dyDescent="0.25">
      <c r="C512"/>
    </row>
    <row r="513" spans="3:3" ht="15.75" customHeight="1" x14ac:dyDescent="0.25">
      <c r="C513"/>
    </row>
    <row r="514" spans="3:3" ht="15.75" customHeight="1" x14ac:dyDescent="0.25">
      <c r="C514"/>
    </row>
    <row r="515" spans="3:3" ht="15.75" customHeight="1" x14ac:dyDescent="0.25">
      <c r="C515"/>
    </row>
    <row r="516" spans="3:3" ht="15.75" customHeight="1" x14ac:dyDescent="0.25">
      <c r="C516"/>
    </row>
    <row r="517" spans="3:3" ht="15.75" customHeight="1" x14ac:dyDescent="0.25">
      <c r="C517"/>
    </row>
    <row r="518" spans="3:3" ht="15.75" customHeight="1" x14ac:dyDescent="0.25">
      <c r="C518"/>
    </row>
    <row r="519" spans="3:3" ht="15.75" customHeight="1" x14ac:dyDescent="0.25">
      <c r="C519"/>
    </row>
    <row r="520" spans="3:3" ht="15.75" customHeight="1" x14ac:dyDescent="0.25">
      <c r="C520"/>
    </row>
    <row r="521" spans="3:3" ht="15.75" customHeight="1" x14ac:dyDescent="0.25">
      <c r="C521"/>
    </row>
    <row r="522" spans="3:3" ht="15.75" customHeight="1" x14ac:dyDescent="0.25">
      <c r="C522"/>
    </row>
    <row r="523" spans="3:3" ht="15.75" customHeight="1" x14ac:dyDescent="0.25">
      <c r="C523"/>
    </row>
    <row r="524" spans="3:3" ht="15.75" customHeight="1" x14ac:dyDescent="0.25">
      <c r="C524"/>
    </row>
    <row r="525" spans="3:3" ht="15.75" customHeight="1" x14ac:dyDescent="0.25">
      <c r="C525"/>
    </row>
    <row r="526" spans="3:3" ht="15.75" customHeight="1" x14ac:dyDescent="0.25">
      <c r="C526"/>
    </row>
    <row r="527" spans="3:3" ht="15.75" customHeight="1" x14ac:dyDescent="0.25">
      <c r="C527"/>
    </row>
    <row r="528" spans="3:3" ht="15.75" customHeight="1" x14ac:dyDescent="0.25">
      <c r="C528"/>
    </row>
    <row r="529" spans="3:3" ht="15.75" customHeight="1" x14ac:dyDescent="0.25">
      <c r="C529"/>
    </row>
    <row r="530" spans="3:3" ht="15.75" customHeight="1" x14ac:dyDescent="0.25">
      <c r="C530"/>
    </row>
    <row r="531" spans="3:3" ht="15.75" customHeight="1" x14ac:dyDescent="0.25">
      <c r="C531"/>
    </row>
    <row r="532" spans="3:3" ht="15.75" customHeight="1" x14ac:dyDescent="0.25">
      <c r="C532"/>
    </row>
    <row r="533" spans="3:3" ht="15.75" customHeight="1" x14ac:dyDescent="0.25">
      <c r="C533"/>
    </row>
    <row r="534" spans="3:3" ht="15.75" customHeight="1" x14ac:dyDescent="0.25">
      <c r="C534"/>
    </row>
    <row r="535" spans="3:3" ht="15.75" customHeight="1" x14ac:dyDescent="0.25">
      <c r="C535"/>
    </row>
    <row r="536" spans="3:3" ht="15.75" customHeight="1" x14ac:dyDescent="0.25">
      <c r="C536"/>
    </row>
    <row r="537" spans="3:3" ht="15.75" customHeight="1" x14ac:dyDescent="0.25">
      <c r="C537"/>
    </row>
    <row r="538" spans="3:3" ht="15.75" customHeight="1" x14ac:dyDescent="0.25">
      <c r="C538"/>
    </row>
    <row r="539" spans="3:3" ht="15.75" customHeight="1" x14ac:dyDescent="0.25">
      <c r="C539"/>
    </row>
    <row r="540" spans="3:3" ht="15.75" customHeight="1" x14ac:dyDescent="0.25">
      <c r="C540"/>
    </row>
    <row r="541" spans="3:3" ht="15.75" customHeight="1" x14ac:dyDescent="0.25">
      <c r="C541"/>
    </row>
    <row r="542" spans="3:3" ht="15.75" customHeight="1" x14ac:dyDescent="0.25">
      <c r="C542"/>
    </row>
    <row r="543" spans="3:3" ht="15.75" customHeight="1" x14ac:dyDescent="0.25">
      <c r="C543"/>
    </row>
    <row r="544" spans="3:3" ht="15.75" customHeight="1" x14ac:dyDescent="0.25">
      <c r="C544"/>
    </row>
    <row r="545" spans="3:3" ht="15.75" customHeight="1" x14ac:dyDescent="0.25">
      <c r="C545"/>
    </row>
    <row r="546" spans="3:3" ht="15.75" customHeight="1" x14ac:dyDescent="0.25">
      <c r="C546"/>
    </row>
    <row r="547" spans="3:3" ht="15.75" customHeight="1" x14ac:dyDescent="0.25">
      <c r="C547"/>
    </row>
    <row r="548" spans="3:3" ht="15.75" customHeight="1" x14ac:dyDescent="0.25">
      <c r="C548"/>
    </row>
    <row r="549" spans="3:3" ht="15.75" customHeight="1" x14ac:dyDescent="0.25">
      <c r="C549"/>
    </row>
    <row r="550" spans="3:3" ht="15.75" customHeight="1" x14ac:dyDescent="0.25">
      <c r="C550"/>
    </row>
    <row r="551" spans="3:3" ht="15.75" customHeight="1" x14ac:dyDescent="0.25">
      <c r="C551"/>
    </row>
    <row r="552" spans="3:3" ht="15.75" customHeight="1" x14ac:dyDescent="0.25">
      <c r="C552"/>
    </row>
    <row r="553" spans="3:3" ht="15.75" customHeight="1" x14ac:dyDescent="0.25">
      <c r="C553"/>
    </row>
    <row r="554" spans="3:3" ht="15.75" customHeight="1" x14ac:dyDescent="0.25">
      <c r="C554"/>
    </row>
    <row r="555" spans="3:3" ht="15.75" customHeight="1" x14ac:dyDescent="0.25">
      <c r="C555"/>
    </row>
    <row r="556" spans="3:3" ht="15.75" customHeight="1" x14ac:dyDescent="0.25">
      <c r="C556"/>
    </row>
    <row r="557" spans="3:3" ht="15.75" customHeight="1" x14ac:dyDescent="0.25">
      <c r="C557"/>
    </row>
    <row r="558" spans="3:3" ht="15.75" customHeight="1" x14ac:dyDescent="0.25">
      <c r="C558"/>
    </row>
    <row r="559" spans="3:3" ht="15.75" customHeight="1" x14ac:dyDescent="0.25">
      <c r="C559"/>
    </row>
    <row r="560" spans="3:3" ht="15.75" customHeight="1" x14ac:dyDescent="0.25">
      <c r="C560"/>
    </row>
    <row r="561" spans="3:3" ht="15.75" customHeight="1" x14ac:dyDescent="0.25">
      <c r="C561"/>
    </row>
    <row r="562" spans="3:3" ht="15.75" customHeight="1" x14ac:dyDescent="0.25">
      <c r="C562"/>
    </row>
    <row r="563" spans="3:3" ht="15.75" customHeight="1" x14ac:dyDescent="0.25">
      <c r="C563"/>
    </row>
    <row r="564" spans="3:3" ht="15.75" customHeight="1" x14ac:dyDescent="0.25">
      <c r="C564"/>
    </row>
    <row r="565" spans="3:3" ht="15.75" customHeight="1" x14ac:dyDescent="0.25">
      <c r="C565"/>
    </row>
    <row r="566" spans="3:3" ht="15.75" customHeight="1" x14ac:dyDescent="0.25">
      <c r="C566"/>
    </row>
    <row r="567" spans="3:3" ht="15.75" customHeight="1" x14ac:dyDescent="0.25">
      <c r="C567"/>
    </row>
    <row r="568" spans="3:3" ht="15.75" customHeight="1" x14ac:dyDescent="0.25">
      <c r="C568"/>
    </row>
    <row r="569" spans="3:3" ht="15.75" customHeight="1" x14ac:dyDescent="0.25">
      <c r="C569"/>
    </row>
    <row r="570" spans="3:3" ht="15.75" customHeight="1" x14ac:dyDescent="0.25">
      <c r="C570"/>
    </row>
    <row r="571" spans="3:3" ht="15.75" customHeight="1" x14ac:dyDescent="0.25">
      <c r="C571"/>
    </row>
    <row r="572" spans="3:3" ht="15.75" customHeight="1" x14ac:dyDescent="0.25">
      <c r="C572"/>
    </row>
    <row r="573" spans="3:3" ht="15.75" customHeight="1" x14ac:dyDescent="0.25">
      <c r="C573"/>
    </row>
    <row r="574" spans="3:3" ht="15.75" customHeight="1" x14ac:dyDescent="0.25">
      <c r="C574"/>
    </row>
    <row r="575" spans="3:3" ht="15.75" customHeight="1" x14ac:dyDescent="0.25">
      <c r="C575"/>
    </row>
    <row r="576" spans="3:3" ht="15.75" customHeight="1" x14ac:dyDescent="0.25">
      <c r="C576"/>
    </row>
    <row r="577" spans="3:3" ht="15.75" customHeight="1" x14ac:dyDescent="0.25">
      <c r="C577"/>
    </row>
    <row r="578" spans="3:3" ht="15.75" customHeight="1" x14ac:dyDescent="0.25">
      <c r="C578"/>
    </row>
    <row r="579" spans="3:3" ht="15.75" customHeight="1" x14ac:dyDescent="0.25">
      <c r="C579"/>
    </row>
    <row r="580" spans="3:3" ht="15.75" customHeight="1" x14ac:dyDescent="0.25">
      <c r="C580"/>
    </row>
    <row r="581" spans="3:3" ht="15.75" customHeight="1" x14ac:dyDescent="0.25">
      <c r="C581"/>
    </row>
    <row r="582" spans="3:3" ht="15.75" customHeight="1" x14ac:dyDescent="0.25">
      <c r="C582"/>
    </row>
    <row r="583" spans="3:3" ht="15.75" customHeight="1" x14ac:dyDescent="0.25">
      <c r="C583"/>
    </row>
    <row r="584" spans="3:3" ht="15.75" customHeight="1" x14ac:dyDescent="0.25">
      <c r="C584"/>
    </row>
    <row r="585" spans="3:3" ht="15.75" customHeight="1" x14ac:dyDescent="0.25">
      <c r="C585"/>
    </row>
    <row r="586" spans="3:3" ht="15.75" customHeight="1" x14ac:dyDescent="0.25">
      <c r="C586"/>
    </row>
    <row r="587" spans="3:3" ht="15.75" customHeight="1" x14ac:dyDescent="0.25">
      <c r="C587"/>
    </row>
    <row r="588" spans="3:3" ht="15.75" customHeight="1" x14ac:dyDescent="0.25">
      <c r="C588"/>
    </row>
    <row r="589" spans="3:3" ht="15.75" customHeight="1" x14ac:dyDescent="0.25">
      <c r="C589"/>
    </row>
    <row r="590" spans="3:3" ht="15.75" customHeight="1" x14ac:dyDescent="0.25">
      <c r="C590"/>
    </row>
    <row r="591" spans="3:3" ht="15.75" customHeight="1" x14ac:dyDescent="0.25">
      <c r="C591"/>
    </row>
    <row r="592" spans="3:3" ht="15.75" customHeight="1" x14ac:dyDescent="0.25">
      <c r="C592"/>
    </row>
    <row r="593" spans="3:3" ht="15.75" customHeight="1" x14ac:dyDescent="0.25">
      <c r="C593"/>
    </row>
    <row r="594" spans="3:3" ht="15.75" customHeight="1" x14ac:dyDescent="0.25">
      <c r="C594"/>
    </row>
    <row r="595" spans="3:3" ht="15.75" customHeight="1" x14ac:dyDescent="0.25">
      <c r="C595"/>
    </row>
    <row r="596" spans="3:3" ht="15.75" customHeight="1" x14ac:dyDescent="0.25">
      <c r="C596"/>
    </row>
    <row r="597" spans="3:3" ht="15.75" customHeight="1" x14ac:dyDescent="0.25">
      <c r="C597"/>
    </row>
    <row r="598" spans="3:3" ht="15.75" customHeight="1" x14ac:dyDescent="0.25">
      <c r="C598"/>
    </row>
    <row r="599" spans="3:3" ht="15.75" customHeight="1" x14ac:dyDescent="0.25">
      <c r="C599"/>
    </row>
    <row r="600" spans="3:3" ht="15.75" customHeight="1" x14ac:dyDescent="0.25">
      <c r="C600"/>
    </row>
    <row r="601" spans="3:3" ht="15.75" customHeight="1" x14ac:dyDescent="0.25">
      <c r="C601"/>
    </row>
    <row r="602" spans="3:3" ht="15.75" customHeight="1" x14ac:dyDescent="0.25">
      <c r="C602"/>
    </row>
    <row r="603" spans="3:3" ht="15.75" customHeight="1" x14ac:dyDescent="0.25">
      <c r="C603"/>
    </row>
    <row r="604" spans="3:3" ht="15.75" customHeight="1" x14ac:dyDescent="0.25">
      <c r="C604"/>
    </row>
    <row r="605" spans="3:3" ht="15.75" customHeight="1" x14ac:dyDescent="0.25">
      <c r="C605"/>
    </row>
    <row r="606" spans="3:3" ht="15.75" customHeight="1" x14ac:dyDescent="0.25">
      <c r="C606"/>
    </row>
    <row r="607" spans="3:3" ht="15.75" customHeight="1" x14ac:dyDescent="0.25">
      <c r="C607"/>
    </row>
    <row r="608" spans="3:3" ht="15.75" customHeight="1" x14ac:dyDescent="0.25">
      <c r="C608"/>
    </row>
    <row r="609" spans="3:3" ht="15.75" customHeight="1" x14ac:dyDescent="0.25">
      <c r="C609"/>
    </row>
    <row r="610" spans="3:3" ht="15.75" customHeight="1" x14ac:dyDescent="0.25">
      <c r="C610"/>
    </row>
    <row r="611" spans="3:3" ht="15.75" customHeight="1" x14ac:dyDescent="0.25">
      <c r="C611"/>
    </row>
    <row r="612" spans="3:3" ht="15.75" customHeight="1" x14ac:dyDescent="0.25">
      <c r="C612"/>
    </row>
    <row r="613" spans="3:3" ht="15.75" customHeight="1" x14ac:dyDescent="0.25">
      <c r="C613"/>
    </row>
    <row r="614" spans="3:3" ht="15.75" customHeight="1" x14ac:dyDescent="0.25">
      <c r="C614"/>
    </row>
    <row r="615" spans="3:3" ht="15.75" customHeight="1" x14ac:dyDescent="0.25">
      <c r="C615"/>
    </row>
    <row r="616" spans="3:3" ht="15.75" customHeight="1" x14ac:dyDescent="0.25">
      <c r="C616"/>
    </row>
    <row r="617" spans="3:3" ht="15.75" customHeight="1" x14ac:dyDescent="0.25">
      <c r="C617"/>
    </row>
    <row r="618" spans="3:3" ht="15.75" customHeight="1" x14ac:dyDescent="0.25">
      <c r="C618"/>
    </row>
    <row r="619" spans="3:3" ht="15.75" customHeight="1" x14ac:dyDescent="0.25">
      <c r="C619"/>
    </row>
    <row r="620" spans="3:3" ht="15.75" customHeight="1" x14ac:dyDescent="0.25">
      <c r="C620"/>
    </row>
    <row r="621" spans="3:3" ht="15.75" customHeight="1" x14ac:dyDescent="0.25">
      <c r="C621"/>
    </row>
    <row r="622" spans="3:3" ht="15.75" customHeight="1" x14ac:dyDescent="0.25">
      <c r="C622"/>
    </row>
    <row r="623" spans="3:3" ht="15.75" customHeight="1" x14ac:dyDescent="0.25">
      <c r="C623"/>
    </row>
    <row r="624" spans="3:3" ht="15.75" customHeight="1" x14ac:dyDescent="0.25">
      <c r="C624"/>
    </row>
    <row r="625" spans="3:3" ht="15.75" customHeight="1" x14ac:dyDescent="0.25">
      <c r="C625"/>
    </row>
    <row r="626" spans="3:3" ht="15.75" customHeight="1" x14ac:dyDescent="0.25">
      <c r="C626"/>
    </row>
    <row r="627" spans="3:3" ht="15.75" customHeight="1" x14ac:dyDescent="0.25">
      <c r="C627"/>
    </row>
    <row r="628" spans="3:3" ht="15.75" customHeight="1" x14ac:dyDescent="0.25">
      <c r="C628"/>
    </row>
    <row r="629" spans="3:3" ht="15.75" customHeight="1" x14ac:dyDescent="0.25">
      <c r="C629"/>
    </row>
    <row r="630" spans="3:3" ht="15.75" customHeight="1" x14ac:dyDescent="0.25">
      <c r="C630"/>
    </row>
    <row r="631" spans="3:3" ht="15.75" customHeight="1" x14ac:dyDescent="0.25">
      <c r="C631"/>
    </row>
    <row r="632" spans="3:3" ht="15.75" customHeight="1" x14ac:dyDescent="0.25">
      <c r="C632"/>
    </row>
    <row r="633" spans="3:3" ht="15.75" customHeight="1" x14ac:dyDescent="0.25">
      <c r="C633"/>
    </row>
    <row r="634" spans="3:3" ht="15.75" customHeight="1" x14ac:dyDescent="0.25">
      <c r="C634"/>
    </row>
    <row r="635" spans="3:3" ht="15.75" customHeight="1" x14ac:dyDescent="0.25">
      <c r="C635"/>
    </row>
    <row r="636" spans="3:3" ht="15.75" customHeight="1" x14ac:dyDescent="0.25">
      <c r="C636"/>
    </row>
    <row r="637" spans="3:3" ht="15.75" customHeight="1" x14ac:dyDescent="0.25">
      <c r="C637"/>
    </row>
    <row r="638" spans="3:3" ht="15.75" customHeight="1" x14ac:dyDescent="0.25">
      <c r="C638"/>
    </row>
    <row r="639" spans="3:3" ht="15.75" customHeight="1" x14ac:dyDescent="0.25">
      <c r="C639"/>
    </row>
    <row r="640" spans="3:3" ht="15.75" customHeight="1" x14ac:dyDescent="0.25">
      <c r="C640"/>
    </row>
    <row r="641" spans="3:3" ht="15.75" customHeight="1" x14ac:dyDescent="0.25">
      <c r="C641"/>
    </row>
    <row r="642" spans="3:3" ht="15.75" customHeight="1" x14ac:dyDescent="0.25">
      <c r="C642"/>
    </row>
    <row r="643" spans="3:3" ht="15.75" customHeight="1" x14ac:dyDescent="0.25">
      <c r="C643"/>
    </row>
    <row r="644" spans="3:3" ht="15.75" customHeight="1" x14ac:dyDescent="0.25">
      <c r="C644"/>
    </row>
    <row r="645" spans="3:3" ht="15.75" customHeight="1" x14ac:dyDescent="0.25">
      <c r="C645"/>
    </row>
    <row r="646" spans="3:3" ht="15.75" customHeight="1" x14ac:dyDescent="0.25">
      <c r="C646"/>
    </row>
    <row r="647" spans="3:3" ht="15.75" customHeight="1" x14ac:dyDescent="0.25">
      <c r="C647"/>
    </row>
    <row r="648" spans="3:3" ht="15.75" customHeight="1" x14ac:dyDescent="0.25">
      <c r="C648"/>
    </row>
    <row r="649" spans="3:3" ht="15.75" customHeight="1" x14ac:dyDescent="0.25">
      <c r="C649"/>
    </row>
    <row r="650" spans="3:3" ht="15.75" customHeight="1" x14ac:dyDescent="0.25">
      <c r="C650"/>
    </row>
    <row r="651" spans="3:3" ht="15.75" customHeight="1" x14ac:dyDescent="0.25">
      <c r="C651"/>
    </row>
    <row r="652" spans="3:3" ht="15.75" customHeight="1" x14ac:dyDescent="0.25">
      <c r="C652"/>
    </row>
    <row r="653" spans="3:3" ht="15.75" customHeight="1" x14ac:dyDescent="0.25">
      <c r="C653"/>
    </row>
    <row r="654" spans="3:3" ht="15.75" customHeight="1" x14ac:dyDescent="0.25">
      <c r="C654"/>
    </row>
    <row r="655" spans="3:3" ht="15.75" customHeight="1" x14ac:dyDescent="0.25">
      <c r="C655"/>
    </row>
    <row r="656" spans="3:3" ht="15.75" customHeight="1" x14ac:dyDescent="0.25">
      <c r="C656"/>
    </row>
    <row r="657" spans="3:3" ht="15.75" customHeight="1" x14ac:dyDescent="0.25">
      <c r="C657"/>
    </row>
    <row r="658" spans="3:3" ht="15.75" customHeight="1" x14ac:dyDescent="0.25">
      <c r="C658"/>
    </row>
    <row r="659" spans="3:3" ht="15.75" customHeight="1" x14ac:dyDescent="0.25">
      <c r="C659"/>
    </row>
    <row r="660" spans="3:3" ht="15.75" customHeight="1" x14ac:dyDescent="0.25">
      <c r="C660"/>
    </row>
    <row r="661" spans="3:3" ht="15.75" customHeight="1" x14ac:dyDescent="0.25">
      <c r="C661"/>
    </row>
    <row r="662" spans="3:3" ht="15.75" customHeight="1" x14ac:dyDescent="0.25">
      <c r="C662"/>
    </row>
    <row r="663" spans="3:3" ht="15.75" customHeight="1" x14ac:dyDescent="0.25">
      <c r="C663"/>
    </row>
    <row r="664" spans="3:3" ht="15.75" customHeight="1" x14ac:dyDescent="0.25">
      <c r="C664"/>
    </row>
    <row r="665" spans="3:3" ht="15.75" customHeight="1" x14ac:dyDescent="0.25">
      <c r="C665"/>
    </row>
    <row r="666" spans="3:3" ht="15.75" customHeight="1" x14ac:dyDescent="0.25">
      <c r="C666"/>
    </row>
    <row r="667" spans="3:3" ht="15.75" customHeight="1" x14ac:dyDescent="0.25">
      <c r="C667"/>
    </row>
    <row r="668" spans="3:3" ht="15.75" customHeight="1" x14ac:dyDescent="0.25">
      <c r="C668"/>
    </row>
    <row r="669" spans="3:3" ht="15.75" customHeight="1" x14ac:dyDescent="0.25">
      <c r="C669"/>
    </row>
    <row r="670" spans="3:3" ht="15.75" customHeight="1" x14ac:dyDescent="0.25">
      <c r="C670"/>
    </row>
    <row r="671" spans="3:3" ht="15.75" customHeight="1" x14ac:dyDescent="0.25">
      <c r="C671"/>
    </row>
    <row r="672" spans="3:3" ht="15.75" customHeight="1" x14ac:dyDescent="0.25">
      <c r="C672"/>
    </row>
    <row r="673" spans="3:3" ht="15.75" customHeight="1" x14ac:dyDescent="0.25">
      <c r="C673"/>
    </row>
    <row r="674" spans="3:3" ht="15.75" customHeight="1" x14ac:dyDescent="0.25">
      <c r="C674"/>
    </row>
    <row r="675" spans="3:3" ht="15.75" customHeight="1" x14ac:dyDescent="0.25">
      <c r="C675"/>
    </row>
    <row r="676" spans="3:3" ht="15.75" customHeight="1" x14ac:dyDescent="0.25">
      <c r="C676"/>
    </row>
    <row r="677" spans="3:3" ht="15.75" customHeight="1" x14ac:dyDescent="0.25">
      <c r="C677"/>
    </row>
    <row r="678" spans="3:3" ht="15.75" customHeight="1" x14ac:dyDescent="0.25">
      <c r="C678"/>
    </row>
    <row r="679" spans="3:3" ht="15.75" customHeight="1" x14ac:dyDescent="0.25">
      <c r="C679"/>
    </row>
    <row r="680" spans="3:3" ht="15.75" customHeight="1" x14ac:dyDescent="0.25">
      <c r="C680"/>
    </row>
    <row r="681" spans="3:3" ht="15.75" customHeight="1" x14ac:dyDescent="0.25">
      <c r="C681"/>
    </row>
    <row r="682" spans="3:3" ht="15.75" customHeight="1" x14ac:dyDescent="0.25">
      <c r="C682"/>
    </row>
    <row r="683" spans="3:3" ht="15.75" customHeight="1" x14ac:dyDescent="0.25">
      <c r="C683"/>
    </row>
    <row r="684" spans="3:3" ht="15.75" customHeight="1" x14ac:dyDescent="0.25">
      <c r="C684"/>
    </row>
    <row r="685" spans="3:3" ht="15.75" customHeight="1" x14ac:dyDescent="0.25">
      <c r="C685"/>
    </row>
    <row r="686" spans="3:3" ht="15.75" customHeight="1" x14ac:dyDescent="0.25">
      <c r="C686"/>
    </row>
    <row r="687" spans="3:3" ht="15.75" customHeight="1" x14ac:dyDescent="0.25">
      <c r="C687"/>
    </row>
    <row r="688" spans="3:3" ht="15.75" customHeight="1" x14ac:dyDescent="0.25">
      <c r="C688"/>
    </row>
    <row r="689" spans="3:3" ht="15.75" customHeight="1" x14ac:dyDescent="0.25">
      <c r="C689"/>
    </row>
    <row r="690" spans="3:3" ht="15.75" customHeight="1" x14ac:dyDescent="0.25">
      <c r="C690"/>
    </row>
    <row r="691" spans="3:3" ht="15.75" customHeight="1" x14ac:dyDescent="0.25">
      <c r="C691"/>
    </row>
    <row r="692" spans="3:3" ht="15.75" customHeight="1" x14ac:dyDescent="0.25">
      <c r="C692"/>
    </row>
    <row r="693" spans="3:3" ht="15.75" customHeight="1" x14ac:dyDescent="0.25">
      <c r="C693"/>
    </row>
    <row r="694" spans="3:3" ht="15.75" customHeight="1" x14ac:dyDescent="0.25">
      <c r="C694"/>
    </row>
    <row r="695" spans="3:3" ht="15.75" customHeight="1" x14ac:dyDescent="0.25">
      <c r="C695"/>
    </row>
    <row r="696" spans="3:3" ht="15.75" customHeight="1" x14ac:dyDescent="0.25">
      <c r="C696"/>
    </row>
    <row r="697" spans="3:3" ht="15.75" customHeight="1" x14ac:dyDescent="0.25">
      <c r="C697"/>
    </row>
    <row r="698" spans="3:3" ht="15.75" customHeight="1" x14ac:dyDescent="0.25">
      <c r="C698"/>
    </row>
    <row r="699" spans="3:3" ht="15.75" customHeight="1" x14ac:dyDescent="0.25">
      <c r="C699"/>
    </row>
    <row r="700" spans="3:3" ht="15.75" customHeight="1" x14ac:dyDescent="0.25">
      <c r="C700"/>
    </row>
    <row r="701" spans="3:3" ht="15.75" customHeight="1" x14ac:dyDescent="0.25">
      <c r="C701"/>
    </row>
    <row r="702" spans="3:3" ht="15.75" customHeight="1" x14ac:dyDescent="0.25">
      <c r="C702"/>
    </row>
    <row r="703" spans="3:3" ht="15.75" customHeight="1" x14ac:dyDescent="0.25">
      <c r="C703"/>
    </row>
    <row r="704" spans="3:3" ht="15.75" customHeight="1" x14ac:dyDescent="0.25">
      <c r="C704"/>
    </row>
    <row r="705" spans="3:3" ht="15.75" customHeight="1" x14ac:dyDescent="0.25">
      <c r="C705"/>
    </row>
    <row r="706" spans="3:3" ht="15.75" customHeight="1" x14ac:dyDescent="0.25">
      <c r="C706"/>
    </row>
    <row r="707" spans="3:3" ht="15.75" customHeight="1" x14ac:dyDescent="0.25">
      <c r="C707"/>
    </row>
    <row r="708" spans="3:3" ht="15.75" customHeight="1" x14ac:dyDescent="0.25">
      <c r="C708"/>
    </row>
    <row r="709" spans="3:3" ht="15.75" customHeight="1" x14ac:dyDescent="0.25">
      <c r="C709"/>
    </row>
    <row r="710" spans="3:3" ht="15.75" customHeight="1" x14ac:dyDescent="0.25">
      <c r="C710"/>
    </row>
    <row r="711" spans="3:3" ht="15.75" customHeight="1" x14ac:dyDescent="0.25">
      <c r="C711"/>
    </row>
    <row r="712" spans="3:3" ht="15.75" customHeight="1" x14ac:dyDescent="0.25">
      <c r="C712"/>
    </row>
    <row r="713" spans="3:3" ht="15.75" customHeight="1" x14ac:dyDescent="0.25">
      <c r="C713"/>
    </row>
    <row r="714" spans="3:3" ht="15.75" customHeight="1" x14ac:dyDescent="0.25">
      <c r="C714"/>
    </row>
    <row r="715" spans="3:3" ht="15.75" customHeight="1" x14ac:dyDescent="0.25">
      <c r="C715"/>
    </row>
    <row r="716" spans="3:3" ht="15.75" customHeight="1" x14ac:dyDescent="0.25">
      <c r="C716"/>
    </row>
    <row r="717" spans="3:3" ht="15.75" customHeight="1" x14ac:dyDescent="0.25">
      <c r="C717"/>
    </row>
    <row r="718" spans="3:3" ht="15.75" customHeight="1" x14ac:dyDescent="0.25">
      <c r="C718"/>
    </row>
    <row r="719" spans="3:3" ht="15.75" customHeight="1" x14ac:dyDescent="0.25">
      <c r="C719"/>
    </row>
    <row r="720" spans="3:3" ht="15.75" customHeight="1" x14ac:dyDescent="0.25">
      <c r="C720"/>
    </row>
    <row r="721" spans="3:3" ht="15.75" customHeight="1" x14ac:dyDescent="0.25">
      <c r="C721"/>
    </row>
    <row r="722" spans="3:3" ht="15.75" customHeight="1" x14ac:dyDescent="0.25">
      <c r="C722"/>
    </row>
    <row r="723" spans="3:3" ht="15.75" customHeight="1" x14ac:dyDescent="0.25">
      <c r="C723"/>
    </row>
    <row r="724" spans="3:3" ht="15.75" customHeight="1" x14ac:dyDescent="0.25">
      <c r="C724"/>
    </row>
    <row r="725" spans="3:3" ht="15.75" customHeight="1" x14ac:dyDescent="0.25">
      <c r="C725"/>
    </row>
    <row r="726" spans="3:3" ht="15.75" customHeight="1" x14ac:dyDescent="0.25">
      <c r="C726"/>
    </row>
    <row r="727" spans="3:3" ht="15.75" customHeight="1" x14ac:dyDescent="0.25">
      <c r="C727"/>
    </row>
    <row r="728" spans="3:3" ht="15.75" customHeight="1" x14ac:dyDescent="0.25">
      <c r="C728"/>
    </row>
    <row r="729" spans="3:3" ht="15.75" customHeight="1" x14ac:dyDescent="0.25">
      <c r="C729"/>
    </row>
    <row r="730" spans="3:3" ht="15.75" customHeight="1" x14ac:dyDescent="0.25">
      <c r="C730"/>
    </row>
    <row r="731" spans="3:3" ht="15.75" customHeight="1" x14ac:dyDescent="0.25">
      <c r="C731"/>
    </row>
    <row r="732" spans="3:3" ht="15.75" customHeight="1" x14ac:dyDescent="0.25">
      <c r="C732"/>
    </row>
    <row r="733" spans="3:3" ht="15.75" customHeight="1" x14ac:dyDescent="0.25">
      <c r="C733"/>
    </row>
    <row r="734" spans="3:3" ht="15.75" customHeight="1" x14ac:dyDescent="0.25">
      <c r="C734"/>
    </row>
    <row r="735" spans="3:3" ht="15.75" customHeight="1" x14ac:dyDescent="0.25">
      <c r="C735"/>
    </row>
    <row r="736" spans="3:3" ht="15.75" customHeight="1" x14ac:dyDescent="0.25">
      <c r="C736"/>
    </row>
    <row r="737" spans="3:3" ht="15.75" customHeight="1" x14ac:dyDescent="0.25">
      <c r="C737"/>
    </row>
    <row r="738" spans="3:3" ht="15.75" customHeight="1" x14ac:dyDescent="0.25">
      <c r="C738"/>
    </row>
    <row r="739" spans="3:3" ht="15.75" customHeight="1" x14ac:dyDescent="0.25">
      <c r="C739"/>
    </row>
    <row r="740" spans="3:3" ht="15.75" customHeight="1" x14ac:dyDescent="0.25">
      <c r="C740"/>
    </row>
    <row r="741" spans="3:3" ht="15.75" customHeight="1" x14ac:dyDescent="0.25">
      <c r="C741"/>
    </row>
    <row r="742" spans="3:3" ht="15.75" customHeight="1" x14ac:dyDescent="0.25">
      <c r="C742"/>
    </row>
    <row r="743" spans="3:3" ht="15.75" customHeight="1" x14ac:dyDescent="0.25">
      <c r="C743"/>
    </row>
    <row r="744" spans="3:3" ht="15.75" customHeight="1" x14ac:dyDescent="0.25">
      <c r="C744"/>
    </row>
    <row r="745" spans="3:3" ht="15.75" customHeight="1" x14ac:dyDescent="0.25">
      <c r="C745"/>
    </row>
    <row r="746" spans="3:3" ht="15.75" customHeight="1" x14ac:dyDescent="0.25">
      <c r="C746"/>
    </row>
    <row r="747" spans="3:3" ht="15.75" customHeight="1" x14ac:dyDescent="0.25">
      <c r="C747"/>
    </row>
    <row r="748" spans="3:3" ht="15.75" customHeight="1" x14ac:dyDescent="0.25">
      <c r="C748"/>
    </row>
    <row r="749" spans="3:3" ht="15.75" customHeight="1" x14ac:dyDescent="0.25">
      <c r="C749"/>
    </row>
    <row r="750" spans="3:3" ht="15.75" customHeight="1" x14ac:dyDescent="0.25">
      <c r="C750"/>
    </row>
    <row r="751" spans="3:3" ht="15.75" customHeight="1" x14ac:dyDescent="0.25">
      <c r="C751"/>
    </row>
    <row r="752" spans="3:3" ht="15.75" customHeight="1" x14ac:dyDescent="0.25">
      <c r="C752"/>
    </row>
    <row r="753" spans="3:3" ht="15.75" customHeight="1" x14ac:dyDescent="0.25">
      <c r="C753"/>
    </row>
    <row r="754" spans="3:3" ht="15.75" customHeight="1" x14ac:dyDescent="0.25">
      <c r="C754"/>
    </row>
    <row r="755" spans="3:3" ht="15.75" customHeight="1" x14ac:dyDescent="0.25">
      <c r="C755"/>
    </row>
    <row r="756" spans="3:3" ht="15.75" customHeight="1" x14ac:dyDescent="0.25">
      <c r="C756"/>
    </row>
    <row r="757" spans="3:3" ht="15.75" customHeight="1" x14ac:dyDescent="0.25">
      <c r="C757"/>
    </row>
    <row r="758" spans="3:3" ht="15.75" customHeight="1" x14ac:dyDescent="0.25">
      <c r="C758"/>
    </row>
    <row r="759" spans="3:3" ht="15.75" customHeight="1" x14ac:dyDescent="0.25">
      <c r="C759"/>
    </row>
    <row r="760" spans="3:3" ht="15.75" customHeight="1" x14ac:dyDescent="0.25">
      <c r="C760"/>
    </row>
    <row r="761" spans="3:3" ht="15.75" customHeight="1" x14ac:dyDescent="0.25">
      <c r="C761"/>
    </row>
    <row r="762" spans="3:3" ht="15.75" customHeight="1" x14ac:dyDescent="0.25">
      <c r="C762"/>
    </row>
    <row r="763" spans="3:3" ht="15.75" customHeight="1" x14ac:dyDescent="0.25">
      <c r="C763"/>
    </row>
    <row r="764" spans="3:3" ht="15.75" customHeight="1" x14ac:dyDescent="0.25">
      <c r="C764"/>
    </row>
    <row r="765" spans="3:3" ht="15.75" customHeight="1" x14ac:dyDescent="0.25">
      <c r="C765"/>
    </row>
    <row r="766" spans="3:3" ht="15.75" customHeight="1" x14ac:dyDescent="0.25">
      <c r="C766"/>
    </row>
    <row r="767" spans="3:3" ht="15.75" customHeight="1" x14ac:dyDescent="0.25">
      <c r="C767"/>
    </row>
    <row r="768" spans="3:3" ht="15.75" customHeight="1" x14ac:dyDescent="0.25">
      <c r="C768"/>
    </row>
    <row r="769" spans="3:3" ht="15.75" customHeight="1" x14ac:dyDescent="0.25">
      <c r="C769"/>
    </row>
    <row r="770" spans="3:3" ht="15.75" customHeight="1" x14ac:dyDescent="0.25">
      <c r="C770"/>
    </row>
    <row r="771" spans="3:3" ht="15.75" customHeight="1" x14ac:dyDescent="0.25">
      <c r="C771"/>
    </row>
    <row r="772" spans="3:3" ht="15.75" customHeight="1" x14ac:dyDescent="0.25">
      <c r="C772"/>
    </row>
    <row r="773" spans="3:3" ht="15.75" customHeight="1" x14ac:dyDescent="0.25">
      <c r="C773"/>
    </row>
    <row r="774" spans="3:3" ht="15.75" customHeight="1" x14ac:dyDescent="0.25">
      <c r="C774"/>
    </row>
    <row r="775" spans="3:3" ht="15.75" customHeight="1" x14ac:dyDescent="0.25">
      <c r="C775"/>
    </row>
    <row r="776" spans="3:3" ht="15.75" customHeight="1" x14ac:dyDescent="0.25">
      <c r="C776"/>
    </row>
    <row r="777" spans="3:3" ht="15.75" customHeight="1" x14ac:dyDescent="0.25">
      <c r="C777"/>
    </row>
    <row r="778" spans="3:3" ht="15.75" customHeight="1" x14ac:dyDescent="0.25">
      <c r="C778"/>
    </row>
    <row r="779" spans="3:3" ht="15.75" customHeight="1" x14ac:dyDescent="0.25">
      <c r="C779"/>
    </row>
    <row r="780" spans="3:3" ht="15.75" customHeight="1" x14ac:dyDescent="0.25">
      <c r="C780"/>
    </row>
    <row r="781" spans="3:3" ht="15.75" customHeight="1" x14ac:dyDescent="0.25">
      <c r="C781"/>
    </row>
    <row r="782" spans="3:3" ht="15.75" customHeight="1" x14ac:dyDescent="0.25">
      <c r="C782"/>
    </row>
    <row r="783" spans="3:3" ht="15.75" customHeight="1" x14ac:dyDescent="0.25">
      <c r="C783"/>
    </row>
    <row r="784" spans="3:3" ht="15.75" customHeight="1" x14ac:dyDescent="0.25">
      <c r="C784"/>
    </row>
    <row r="785" spans="3:3" ht="15.75" customHeight="1" x14ac:dyDescent="0.25">
      <c r="C785"/>
    </row>
    <row r="786" spans="3:3" ht="15.75" customHeight="1" x14ac:dyDescent="0.25">
      <c r="C786"/>
    </row>
    <row r="787" spans="3:3" ht="15.75" customHeight="1" x14ac:dyDescent="0.25">
      <c r="C787"/>
    </row>
    <row r="788" spans="3:3" ht="15.75" customHeight="1" x14ac:dyDescent="0.25">
      <c r="C788"/>
    </row>
    <row r="789" spans="3:3" ht="15.75" customHeight="1" x14ac:dyDescent="0.25">
      <c r="C789"/>
    </row>
    <row r="790" spans="3:3" ht="15.75" customHeight="1" x14ac:dyDescent="0.25">
      <c r="C790"/>
    </row>
    <row r="791" spans="3:3" ht="15.75" customHeight="1" x14ac:dyDescent="0.25">
      <c r="C791"/>
    </row>
    <row r="792" spans="3:3" ht="15.75" customHeight="1" x14ac:dyDescent="0.25">
      <c r="C792"/>
    </row>
    <row r="793" spans="3:3" ht="15.75" customHeight="1" x14ac:dyDescent="0.25">
      <c r="C793"/>
    </row>
    <row r="794" spans="3:3" ht="15.75" customHeight="1" x14ac:dyDescent="0.25">
      <c r="C794"/>
    </row>
    <row r="795" spans="3:3" ht="15.75" customHeight="1" x14ac:dyDescent="0.25">
      <c r="C795"/>
    </row>
    <row r="796" spans="3:3" ht="15.75" customHeight="1" x14ac:dyDescent="0.25">
      <c r="C796"/>
    </row>
    <row r="797" spans="3:3" ht="15.75" customHeight="1" x14ac:dyDescent="0.25">
      <c r="C797"/>
    </row>
    <row r="798" spans="3:3" ht="15.75" customHeight="1" x14ac:dyDescent="0.25">
      <c r="C798"/>
    </row>
    <row r="799" spans="3:3" ht="15.75" customHeight="1" x14ac:dyDescent="0.25">
      <c r="C799"/>
    </row>
    <row r="800" spans="3:3" ht="15.75" customHeight="1" x14ac:dyDescent="0.25">
      <c r="C800"/>
    </row>
    <row r="801" spans="3:3" ht="15.75" customHeight="1" x14ac:dyDescent="0.25">
      <c r="C801"/>
    </row>
    <row r="802" spans="3:3" ht="15.75" customHeight="1" x14ac:dyDescent="0.25">
      <c r="C802"/>
    </row>
    <row r="803" spans="3:3" ht="15.75" customHeight="1" x14ac:dyDescent="0.25">
      <c r="C803"/>
    </row>
    <row r="804" spans="3:3" ht="15.75" customHeight="1" x14ac:dyDescent="0.25">
      <c r="C804"/>
    </row>
    <row r="805" spans="3:3" ht="15.75" customHeight="1" x14ac:dyDescent="0.25">
      <c r="C805"/>
    </row>
    <row r="806" spans="3:3" ht="15.75" customHeight="1" x14ac:dyDescent="0.25">
      <c r="C806"/>
    </row>
    <row r="807" spans="3:3" ht="15.75" customHeight="1" x14ac:dyDescent="0.25">
      <c r="C807"/>
    </row>
    <row r="808" spans="3:3" ht="15.75" customHeight="1" x14ac:dyDescent="0.25">
      <c r="C808"/>
    </row>
    <row r="809" spans="3:3" ht="15.75" customHeight="1" x14ac:dyDescent="0.25">
      <c r="C809"/>
    </row>
    <row r="810" spans="3:3" ht="15.75" customHeight="1" x14ac:dyDescent="0.25">
      <c r="C810"/>
    </row>
    <row r="811" spans="3:3" ht="15.75" customHeight="1" x14ac:dyDescent="0.25">
      <c r="C811"/>
    </row>
    <row r="812" spans="3:3" ht="15.75" customHeight="1" x14ac:dyDescent="0.25">
      <c r="C812"/>
    </row>
    <row r="813" spans="3:3" ht="15.75" customHeight="1" x14ac:dyDescent="0.25">
      <c r="C813"/>
    </row>
    <row r="814" spans="3:3" ht="15.75" customHeight="1" x14ac:dyDescent="0.25">
      <c r="C814"/>
    </row>
    <row r="815" spans="3:3" ht="15.75" customHeight="1" x14ac:dyDescent="0.25">
      <c r="C815"/>
    </row>
    <row r="816" spans="3:3" ht="15.75" customHeight="1" x14ac:dyDescent="0.25">
      <c r="C816"/>
    </row>
    <row r="817" spans="3:3" ht="15.75" customHeight="1" x14ac:dyDescent="0.25">
      <c r="C817"/>
    </row>
    <row r="818" spans="3:3" ht="15.75" customHeight="1" x14ac:dyDescent="0.25">
      <c r="C818"/>
    </row>
    <row r="819" spans="3:3" ht="15.75" customHeight="1" x14ac:dyDescent="0.25">
      <c r="C819"/>
    </row>
    <row r="820" spans="3:3" ht="15.75" customHeight="1" x14ac:dyDescent="0.25">
      <c r="C820"/>
    </row>
    <row r="821" spans="3:3" ht="15.75" customHeight="1" x14ac:dyDescent="0.25">
      <c r="C821"/>
    </row>
    <row r="822" spans="3:3" ht="15.75" customHeight="1" x14ac:dyDescent="0.25">
      <c r="C822"/>
    </row>
    <row r="823" spans="3:3" ht="15.75" customHeight="1" x14ac:dyDescent="0.25">
      <c r="C823"/>
    </row>
    <row r="824" spans="3:3" ht="15.75" customHeight="1" x14ac:dyDescent="0.25">
      <c r="C824"/>
    </row>
    <row r="825" spans="3:3" ht="15.75" customHeight="1" x14ac:dyDescent="0.25">
      <c r="C825"/>
    </row>
    <row r="826" spans="3:3" ht="15.75" customHeight="1" x14ac:dyDescent="0.25">
      <c r="C826"/>
    </row>
    <row r="827" spans="3:3" ht="15.75" customHeight="1" x14ac:dyDescent="0.25">
      <c r="C827"/>
    </row>
    <row r="828" spans="3:3" ht="15.75" customHeight="1" x14ac:dyDescent="0.25">
      <c r="C828"/>
    </row>
    <row r="829" spans="3:3" ht="15.75" customHeight="1" x14ac:dyDescent="0.25">
      <c r="C829"/>
    </row>
    <row r="830" spans="3:3" ht="15.75" customHeight="1" x14ac:dyDescent="0.25">
      <c r="C830"/>
    </row>
    <row r="831" spans="3:3" ht="15.75" customHeight="1" x14ac:dyDescent="0.25">
      <c r="C831"/>
    </row>
    <row r="832" spans="3:3" ht="15.75" customHeight="1" x14ac:dyDescent="0.25">
      <c r="C832"/>
    </row>
    <row r="833" spans="3:3" ht="15.75" customHeight="1" x14ac:dyDescent="0.25">
      <c r="C833"/>
    </row>
    <row r="834" spans="3:3" ht="15.75" customHeight="1" x14ac:dyDescent="0.25">
      <c r="C834"/>
    </row>
    <row r="835" spans="3:3" ht="15.75" customHeight="1" x14ac:dyDescent="0.25">
      <c r="C835"/>
    </row>
    <row r="836" spans="3:3" ht="15.75" customHeight="1" x14ac:dyDescent="0.25">
      <c r="C836"/>
    </row>
    <row r="837" spans="3:3" ht="15.75" customHeight="1" x14ac:dyDescent="0.25">
      <c r="C837"/>
    </row>
    <row r="838" spans="3:3" ht="15.75" customHeight="1" x14ac:dyDescent="0.25">
      <c r="C838"/>
    </row>
    <row r="839" spans="3:3" ht="15.75" customHeight="1" x14ac:dyDescent="0.25">
      <c r="C839"/>
    </row>
    <row r="840" spans="3:3" ht="15.75" customHeight="1" x14ac:dyDescent="0.25">
      <c r="C840"/>
    </row>
    <row r="841" spans="3:3" ht="15.75" customHeight="1" x14ac:dyDescent="0.25">
      <c r="C841"/>
    </row>
    <row r="842" spans="3:3" ht="15.75" customHeight="1" x14ac:dyDescent="0.25">
      <c r="C842"/>
    </row>
    <row r="843" spans="3:3" ht="15.75" customHeight="1" x14ac:dyDescent="0.25">
      <c r="C843"/>
    </row>
    <row r="844" spans="3:3" ht="15.75" customHeight="1" x14ac:dyDescent="0.25">
      <c r="C844"/>
    </row>
    <row r="845" spans="3:3" ht="15.75" customHeight="1" x14ac:dyDescent="0.25">
      <c r="C845"/>
    </row>
    <row r="846" spans="3:3" ht="15.75" customHeight="1" x14ac:dyDescent="0.25">
      <c r="C846"/>
    </row>
    <row r="847" spans="3:3" ht="15.75" customHeight="1" x14ac:dyDescent="0.25">
      <c r="C847"/>
    </row>
    <row r="848" spans="3:3" ht="15.75" customHeight="1" x14ac:dyDescent="0.25">
      <c r="C848"/>
    </row>
    <row r="849" spans="3:3" ht="15.75" customHeight="1" x14ac:dyDescent="0.25">
      <c r="C849"/>
    </row>
    <row r="850" spans="3:3" ht="15.75" customHeight="1" x14ac:dyDescent="0.25">
      <c r="C850"/>
    </row>
    <row r="851" spans="3:3" ht="15.75" customHeight="1" x14ac:dyDescent="0.25">
      <c r="C851"/>
    </row>
    <row r="852" spans="3:3" ht="15.75" customHeight="1" x14ac:dyDescent="0.25">
      <c r="C852"/>
    </row>
    <row r="853" spans="3:3" ht="15.75" customHeight="1" x14ac:dyDescent="0.25">
      <c r="C853"/>
    </row>
    <row r="854" spans="3:3" ht="15.75" customHeight="1" x14ac:dyDescent="0.25">
      <c r="C854"/>
    </row>
    <row r="855" spans="3:3" ht="15.75" customHeight="1" x14ac:dyDescent="0.25">
      <c r="C855"/>
    </row>
    <row r="856" spans="3:3" ht="15.75" customHeight="1" x14ac:dyDescent="0.25">
      <c r="C856"/>
    </row>
    <row r="857" spans="3:3" ht="15.75" customHeight="1" x14ac:dyDescent="0.25">
      <c r="C857"/>
    </row>
    <row r="858" spans="3:3" ht="15.75" customHeight="1" x14ac:dyDescent="0.25">
      <c r="C858"/>
    </row>
    <row r="859" spans="3:3" ht="15.75" customHeight="1" x14ac:dyDescent="0.25">
      <c r="C859"/>
    </row>
    <row r="860" spans="3:3" ht="15.75" customHeight="1" x14ac:dyDescent="0.25">
      <c r="C860"/>
    </row>
    <row r="861" spans="3:3" ht="15.75" customHeight="1" x14ac:dyDescent="0.25">
      <c r="C861"/>
    </row>
    <row r="862" spans="3:3" ht="15.75" customHeight="1" x14ac:dyDescent="0.25">
      <c r="C862"/>
    </row>
    <row r="863" spans="3:3" ht="15.75" customHeight="1" x14ac:dyDescent="0.25">
      <c r="C863"/>
    </row>
    <row r="864" spans="3:3" ht="15.75" customHeight="1" x14ac:dyDescent="0.25">
      <c r="C864"/>
    </row>
    <row r="865" spans="3:3" ht="15.75" customHeight="1" x14ac:dyDescent="0.25">
      <c r="C865"/>
    </row>
    <row r="866" spans="3:3" ht="15.75" customHeight="1" x14ac:dyDescent="0.25">
      <c r="C866"/>
    </row>
    <row r="867" spans="3:3" ht="15.75" customHeight="1" x14ac:dyDescent="0.25">
      <c r="C867"/>
    </row>
    <row r="868" spans="3:3" ht="15.75" customHeight="1" x14ac:dyDescent="0.25">
      <c r="C868"/>
    </row>
    <row r="869" spans="3:3" ht="15.75" customHeight="1" x14ac:dyDescent="0.25">
      <c r="C869"/>
    </row>
    <row r="870" spans="3:3" ht="15.75" customHeight="1" x14ac:dyDescent="0.25">
      <c r="C870"/>
    </row>
    <row r="871" spans="3:3" ht="15.75" customHeight="1" x14ac:dyDescent="0.25">
      <c r="C871"/>
    </row>
    <row r="872" spans="3:3" ht="15.75" customHeight="1" x14ac:dyDescent="0.25">
      <c r="C872"/>
    </row>
    <row r="873" spans="3:3" ht="15.75" customHeight="1" x14ac:dyDescent="0.25">
      <c r="C873"/>
    </row>
    <row r="874" spans="3:3" ht="15.75" customHeight="1" x14ac:dyDescent="0.25">
      <c r="C874"/>
    </row>
    <row r="875" spans="3:3" ht="15.75" customHeight="1" x14ac:dyDescent="0.25">
      <c r="C875"/>
    </row>
    <row r="876" spans="3:3" ht="15.75" customHeight="1" x14ac:dyDescent="0.25">
      <c r="C876"/>
    </row>
    <row r="877" spans="3:3" ht="15.75" customHeight="1" x14ac:dyDescent="0.25">
      <c r="C877"/>
    </row>
    <row r="878" spans="3:3" ht="15.75" customHeight="1" x14ac:dyDescent="0.25">
      <c r="C878"/>
    </row>
    <row r="879" spans="3:3" ht="15.75" customHeight="1" x14ac:dyDescent="0.25">
      <c r="C879"/>
    </row>
    <row r="880" spans="3:3" ht="15.75" customHeight="1" x14ac:dyDescent="0.25">
      <c r="C880"/>
    </row>
    <row r="881" spans="3:3" ht="15.75" customHeight="1" x14ac:dyDescent="0.25">
      <c r="C881"/>
    </row>
    <row r="882" spans="3:3" ht="15.75" customHeight="1" x14ac:dyDescent="0.25">
      <c r="C882"/>
    </row>
    <row r="883" spans="3:3" ht="15.75" customHeight="1" x14ac:dyDescent="0.25">
      <c r="C883"/>
    </row>
    <row r="884" spans="3:3" ht="15.75" customHeight="1" x14ac:dyDescent="0.25">
      <c r="C884"/>
    </row>
    <row r="885" spans="3:3" ht="15.75" customHeight="1" x14ac:dyDescent="0.25">
      <c r="C885"/>
    </row>
    <row r="886" spans="3:3" ht="15.75" customHeight="1" x14ac:dyDescent="0.25">
      <c r="C886"/>
    </row>
    <row r="887" spans="3:3" ht="15.75" customHeight="1" x14ac:dyDescent="0.25">
      <c r="C887"/>
    </row>
    <row r="888" spans="3:3" ht="15.75" customHeight="1" x14ac:dyDescent="0.25">
      <c r="C888"/>
    </row>
    <row r="889" spans="3:3" ht="15.75" customHeight="1" x14ac:dyDescent="0.25">
      <c r="C889"/>
    </row>
    <row r="890" spans="3:3" ht="15.75" customHeight="1" x14ac:dyDescent="0.25">
      <c r="C890"/>
    </row>
    <row r="891" spans="3:3" ht="15.75" customHeight="1" x14ac:dyDescent="0.25">
      <c r="C891"/>
    </row>
    <row r="892" spans="3:3" ht="15.75" customHeight="1" x14ac:dyDescent="0.25">
      <c r="C892"/>
    </row>
    <row r="893" spans="3:3" ht="15.75" customHeight="1" x14ac:dyDescent="0.25">
      <c r="C893"/>
    </row>
    <row r="894" spans="3:3" ht="15.75" customHeight="1" x14ac:dyDescent="0.25">
      <c r="C894"/>
    </row>
    <row r="895" spans="3:3" ht="15.75" customHeight="1" x14ac:dyDescent="0.25">
      <c r="C895"/>
    </row>
    <row r="896" spans="3:3" ht="15.75" customHeight="1" x14ac:dyDescent="0.25">
      <c r="C896"/>
    </row>
    <row r="897" spans="3:3" ht="15.75" customHeight="1" x14ac:dyDescent="0.25">
      <c r="C897"/>
    </row>
    <row r="898" spans="3:3" ht="15.75" customHeight="1" x14ac:dyDescent="0.25">
      <c r="C898"/>
    </row>
    <row r="899" spans="3:3" ht="15.75" customHeight="1" x14ac:dyDescent="0.25">
      <c r="C899"/>
    </row>
    <row r="900" spans="3:3" ht="15.75" customHeight="1" x14ac:dyDescent="0.25">
      <c r="C900"/>
    </row>
    <row r="901" spans="3:3" ht="15.75" customHeight="1" x14ac:dyDescent="0.25">
      <c r="C901"/>
    </row>
    <row r="902" spans="3:3" ht="15.75" customHeight="1" x14ac:dyDescent="0.25">
      <c r="C902"/>
    </row>
    <row r="903" spans="3:3" ht="15.75" customHeight="1" x14ac:dyDescent="0.25">
      <c r="C903"/>
    </row>
    <row r="904" spans="3:3" ht="15.75" customHeight="1" x14ac:dyDescent="0.25">
      <c r="C904"/>
    </row>
    <row r="905" spans="3:3" ht="15.75" customHeight="1" x14ac:dyDescent="0.25">
      <c r="C905"/>
    </row>
    <row r="906" spans="3:3" ht="15.75" customHeight="1" x14ac:dyDescent="0.25">
      <c r="C906"/>
    </row>
    <row r="907" spans="3:3" ht="15.75" customHeight="1" x14ac:dyDescent="0.25">
      <c r="C907"/>
    </row>
    <row r="908" spans="3:3" ht="15.75" customHeight="1" x14ac:dyDescent="0.25">
      <c r="C908"/>
    </row>
    <row r="909" spans="3:3" ht="15.75" customHeight="1" x14ac:dyDescent="0.25">
      <c r="C909"/>
    </row>
    <row r="910" spans="3:3" ht="15.75" customHeight="1" x14ac:dyDescent="0.25">
      <c r="C910"/>
    </row>
    <row r="911" spans="3:3" ht="15.75" customHeight="1" x14ac:dyDescent="0.25">
      <c r="C911"/>
    </row>
    <row r="912" spans="3:3" ht="15.75" customHeight="1" x14ac:dyDescent="0.25">
      <c r="C912"/>
    </row>
    <row r="913" spans="3:3" ht="15.75" customHeight="1" x14ac:dyDescent="0.25">
      <c r="C913"/>
    </row>
    <row r="914" spans="3:3" ht="15.75" customHeight="1" x14ac:dyDescent="0.25">
      <c r="C914"/>
    </row>
    <row r="915" spans="3:3" ht="15.75" customHeight="1" x14ac:dyDescent="0.25">
      <c r="C915"/>
    </row>
    <row r="916" spans="3:3" ht="15.75" customHeight="1" x14ac:dyDescent="0.25">
      <c r="C916"/>
    </row>
    <row r="917" spans="3:3" ht="15.75" customHeight="1" x14ac:dyDescent="0.25">
      <c r="C917"/>
    </row>
    <row r="918" spans="3:3" ht="15.75" customHeight="1" x14ac:dyDescent="0.25">
      <c r="C918"/>
    </row>
    <row r="919" spans="3:3" ht="15.75" customHeight="1" x14ac:dyDescent="0.25">
      <c r="C919"/>
    </row>
    <row r="920" spans="3:3" ht="15.75" customHeight="1" x14ac:dyDescent="0.25">
      <c r="C920"/>
    </row>
    <row r="921" spans="3:3" ht="15.75" customHeight="1" x14ac:dyDescent="0.25">
      <c r="C921"/>
    </row>
    <row r="922" spans="3:3" ht="15.75" customHeight="1" x14ac:dyDescent="0.25">
      <c r="C922"/>
    </row>
    <row r="923" spans="3:3" ht="15.75" customHeight="1" x14ac:dyDescent="0.25">
      <c r="C923"/>
    </row>
    <row r="924" spans="3:3" ht="15.75" customHeight="1" x14ac:dyDescent="0.25">
      <c r="C924"/>
    </row>
    <row r="925" spans="3:3" ht="15.75" customHeight="1" x14ac:dyDescent="0.25">
      <c r="C925"/>
    </row>
    <row r="926" spans="3:3" ht="15.75" customHeight="1" x14ac:dyDescent="0.25">
      <c r="C926"/>
    </row>
    <row r="927" spans="3:3" ht="15.75" customHeight="1" x14ac:dyDescent="0.25">
      <c r="C927"/>
    </row>
    <row r="928" spans="3:3" ht="15.75" customHeight="1" x14ac:dyDescent="0.25">
      <c r="C928"/>
    </row>
    <row r="929" spans="3:3" ht="15.75" customHeight="1" x14ac:dyDescent="0.25">
      <c r="C929"/>
    </row>
    <row r="930" spans="3:3" ht="15.75" customHeight="1" x14ac:dyDescent="0.25">
      <c r="C930"/>
    </row>
    <row r="931" spans="3:3" ht="15.75" customHeight="1" x14ac:dyDescent="0.25">
      <c r="C931"/>
    </row>
    <row r="932" spans="3:3" ht="15.75" customHeight="1" x14ac:dyDescent="0.25">
      <c r="C932"/>
    </row>
    <row r="933" spans="3:3" ht="15.75" customHeight="1" x14ac:dyDescent="0.25">
      <c r="C933"/>
    </row>
    <row r="934" spans="3:3" ht="15.75" customHeight="1" x14ac:dyDescent="0.25">
      <c r="C934"/>
    </row>
    <row r="935" spans="3:3" ht="15.75" customHeight="1" x14ac:dyDescent="0.25">
      <c r="C935"/>
    </row>
    <row r="936" spans="3:3" ht="15.75" customHeight="1" x14ac:dyDescent="0.25">
      <c r="C936"/>
    </row>
    <row r="937" spans="3:3" ht="15.75" customHeight="1" x14ac:dyDescent="0.25">
      <c r="C937"/>
    </row>
    <row r="938" spans="3:3" ht="15.75" customHeight="1" x14ac:dyDescent="0.25">
      <c r="C938"/>
    </row>
    <row r="939" spans="3:3" ht="15.75" customHeight="1" x14ac:dyDescent="0.25">
      <c r="C939"/>
    </row>
    <row r="940" spans="3:3" ht="15.75" customHeight="1" x14ac:dyDescent="0.25">
      <c r="C940"/>
    </row>
    <row r="941" spans="3:3" ht="15.75" customHeight="1" x14ac:dyDescent="0.25">
      <c r="C941"/>
    </row>
    <row r="942" spans="3:3" ht="15.75" customHeight="1" x14ac:dyDescent="0.25">
      <c r="C942"/>
    </row>
    <row r="943" spans="3:3" ht="15.75" customHeight="1" x14ac:dyDescent="0.25">
      <c r="C943"/>
    </row>
    <row r="944" spans="3:3" ht="15.75" customHeight="1" x14ac:dyDescent="0.25">
      <c r="C944"/>
    </row>
    <row r="945" spans="3:3" ht="15.75" customHeight="1" x14ac:dyDescent="0.25">
      <c r="C945"/>
    </row>
    <row r="946" spans="3:3" ht="15.75" customHeight="1" x14ac:dyDescent="0.25">
      <c r="C946"/>
    </row>
    <row r="947" spans="3:3" ht="15.75" customHeight="1" x14ac:dyDescent="0.25">
      <c r="C947"/>
    </row>
    <row r="948" spans="3:3" ht="15.75" customHeight="1" x14ac:dyDescent="0.25">
      <c r="C948"/>
    </row>
    <row r="949" spans="3:3" ht="15.75" customHeight="1" x14ac:dyDescent="0.25">
      <c r="C949"/>
    </row>
    <row r="950" spans="3:3" ht="15.75" customHeight="1" x14ac:dyDescent="0.25">
      <c r="C950"/>
    </row>
    <row r="951" spans="3:3" ht="15.75" customHeight="1" x14ac:dyDescent="0.25">
      <c r="C951"/>
    </row>
    <row r="952" spans="3:3" ht="15.75" customHeight="1" x14ac:dyDescent="0.25">
      <c r="C952"/>
    </row>
    <row r="953" spans="3:3" ht="15.75" customHeight="1" x14ac:dyDescent="0.25">
      <c r="C953"/>
    </row>
    <row r="954" spans="3:3" ht="15.75" customHeight="1" x14ac:dyDescent="0.25">
      <c r="C954"/>
    </row>
    <row r="955" spans="3:3" ht="15.75" customHeight="1" x14ac:dyDescent="0.25">
      <c r="C955"/>
    </row>
    <row r="956" spans="3:3" ht="15.75" customHeight="1" x14ac:dyDescent="0.25">
      <c r="C956"/>
    </row>
    <row r="957" spans="3:3" ht="15.75" customHeight="1" x14ac:dyDescent="0.25">
      <c r="C957"/>
    </row>
    <row r="958" spans="3:3" ht="15.75" customHeight="1" x14ac:dyDescent="0.25">
      <c r="C958"/>
    </row>
    <row r="959" spans="3:3" ht="15.75" customHeight="1" x14ac:dyDescent="0.25">
      <c r="C959"/>
    </row>
    <row r="960" spans="3:3" ht="15.75" customHeight="1" x14ac:dyDescent="0.25">
      <c r="C960"/>
    </row>
    <row r="961" spans="3:3" ht="15.75" customHeight="1" x14ac:dyDescent="0.25">
      <c r="C961"/>
    </row>
    <row r="962" spans="3:3" ht="15.75" customHeight="1" x14ac:dyDescent="0.25">
      <c r="C962"/>
    </row>
    <row r="963" spans="3:3" ht="15.75" customHeight="1" x14ac:dyDescent="0.25">
      <c r="C963"/>
    </row>
    <row r="964" spans="3:3" ht="15.75" customHeight="1" x14ac:dyDescent="0.25">
      <c r="C964"/>
    </row>
    <row r="965" spans="3:3" ht="15.75" customHeight="1" x14ac:dyDescent="0.25">
      <c r="C965"/>
    </row>
    <row r="966" spans="3:3" ht="15.75" customHeight="1" x14ac:dyDescent="0.25">
      <c r="C966"/>
    </row>
    <row r="967" spans="3:3" ht="15.75" customHeight="1" x14ac:dyDescent="0.25">
      <c r="C967"/>
    </row>
    <row r="968" spans="3:3" ht="15.75" customHeight="1" x14ac:dyDescent="0.25">
      <c r="C968"/>
    </row>
    <row r="969" spans="3:3" ht="15.75" customHeight="1" x14ac:dyDescent="0.25">
      <c r="C969"/>
    </row>
    <row r="970" spans="3:3" ht="15.75" customHeight="1" x14ac:dyDescent="0.25">
      <c r="C970"/>
    </row>
    <row r="971" spans="3:3" ht="15.75" customHeight="1" x14ac:dyDescent="0.25">
      <c r="C971"/>
    </row>
    <row r="972" spans="3:3" ht="15.75" customHeight="1" x14ac:dyDescent="0.25">
      <c r="C972"/>
    </row>
    <row r="973" spans="3:3" ht="15.75" customHeight="1" x14ac:dyDescent="0.25">
      <c r="C973"/>
    </row>
    <row r="974" spans="3:3" ht="15.75" customHeight="1" x14ac:dyDescent="0.25">
      <c r="C974"/>
    </row>
    <row r="975" spans="3:3" ht="15.75" customHeight="1" x14ac:dyDescent="0.25">
      <c r="C975"/>
    </row>
    <row r="976" spans="3:3" ht="15.75" customHeight="1" x14ac:dyDescent="0.25">
      <c r="C976"/>
    </row>
    <row r="977" spans="3:3" ht="15.75" customHeight="1" x14ac:dyDescent="0.25">
      <c r="C977"/>
    </row>
    <row r="978" spans="3:3" ht="15.75" customHeight="1" x14ac:dyDescent="0.25">
      <c r="C978"/>
    </row>
    <row r="979" spans="3:3" ht="15.75" customHeight="1" x14ac:dyDescent="0.25">
      <c r="C979"/>
    </row>
    <row r="980" spans="3:3" ht="15.75" customHeight="1" x14ac:dyDescent="0.25">
      <c r="C980"/>
    </row>
    <row r="981" spans="3:3" ht="15.75" customHeight="1" x14ac:dyDescent="0.25">
      <c r="C981"/>
    </row>
    <row r="982" spans="3:3" ht="15.75" customHeight="1" x14ac:dyDescent="0.25">
      <c r="C982"/>
    </row>
    <row r="983" spans="3:3" ht="15.75" customHeight="1" x14ac:dyDescent="0.25">
      <c r="C983"/>
    </row>
    <row r="984" spans="3:3" ht="15.75" customHeight="1" x14ac:dyDescent="0.25">
      <c r="C984"/>
    </row>
    <row r="985" spans="3:3" ht="15.75" customHeight="1" x14ac:dyDescent="0.25">
      <c r="C985"/>
    </row>
    <row r="986" spans="3:3" ht="15.75" customHeight="1" x14ac:dyDescent="0.25">
      <c r="C986"/>
    </row>
    <row r="987" spans="3:3" ht="15.75" customHeight="1" x14ac:dyDescent="0.25">
      <c r="C987"/>
    </row>
    <row r="988" spans="3:3" ht="15.75" customHeight="1" x14ac:dyDescent="0.25">
      <c r="C988"/>
    </row>
    <row r="989" spans="3:3" ht="15.75" customHeight="1" x14ac:dyDescent="0.25">
      <c r="C989"/>
    </row>
    <row r="990" spans="3:3" ht="15.75" customHeight="1" x14ac:dyDescent="0.25">
      <c r="C990"/>
    </row>
    <row r="991" spans="3:3" ht="15.75" customHeight="1" x14ac:dyDescent="0.25">
      <c r="C991"/>
    </row>
  </sheetData>
  <mergeCells count="267">
    <mergeCell ref="A1:AC1"/>
    <mergeCell ref="A2:AC6"/>
    <mergeCell ref="A7:AC7"/>
    <mergeCell ref="A8:AC8"/>
    <mergeCell ref="A10:A11"/>
    <mergeCell ref="B10:B11"/>
    <mergeCell ref="C10:C11"/>
    <mergeCell ref="D10:D11"/>
    <mergeCell ref="E10:E11"/>
    <mergeCell ref="F10:F11"/>
    <mergeCell ref="S10:S11"/>
    <mergeCell ref="T10:T11"/>
    <mergeCell ref="U10:U11"/>
    <mergeCell ref="V10:V11"/>
    <mergeCell ref="AC10:AC11"/>
    <mergeCell ref="W10:W11"/>
    <mergeCell ref="M10:M11"/>
    <mergeCell ref="N10:N11"/>
    <mergeCell ref="O10:O11"/>
    <mergeCell ref="P10:P11"/>
    <mergeCell ref="Q10:Q11"/>
    <mergeCell ref="R10:R11"/>
    <mergeCell ref="G10:G11"/>
    <mergeCell ref="H10:H11"/>
    <mergeCell ref="I10:I11"/>
    <mergeCell ref="J10:J11"/>
    <mergeCell ref="K10:K11"/>
    <mergeCell ref="L10:L11"/>
    <mergeCell ref="AD17:AJ17"/>
    <mergeCell ref="AD18:AJ18"/>
    <mergeCell ref="B19:B23"/>
    <mergeCell ref="AD19:AJ19"/>
    <mergeCell ref="AD20:AJ20"/>
    <mergeCell ref="AD21:AJ21"/>
    <mergeCell ref="AD22:AJ22"/>
    <mergeCell ref="AD23:AJ23"/>
    <mergeCell ref="AD13:AJ13"/>
    <mergeCell ref="C14:C15"/>
    <mergeCell ref="D14:D15"/>
    <mergeCell ref="AD14:AJ14"/>
    <mergeCell ref="AD15:AJ15"/>
    <mergeCell ref="AD16:AJ16"/>
    <mergeCell ref="B12:B18"/>
    <mergeCell ref="X10:X11"/>
    <mergeCell ref="Y10:Y11"/>
    <mergeCell ref="Z10:Z11"/>
    <mergeCell ref="AA10:AA11"/>
    <mergeCell ref="AB10:AB11"/>
    <mergeCell ref="AD32:AJ32"/>
    <mergeCell ref="AD33:AJ33"/>
    <mergeCell ref="A34:A35"/>
    <mergeCell ref="B34:B35"/>
    <mergeCell ref="C34:C35"/>
    <mergeCell ref="D34:D35"/>
    <mergeCell ref="E34:E35"/>
    <mergeCell ref="F34:F35"/>
    <mergeCell ref="G34:G35"/>
    <mergeCell ref="H34:H35"/>
    <mergeCell ref="A12:A33"/>
    <mergeCell ref="B32:B33"/>
    <mergeCell ref="AC34:AC35"/>
    <mergeCell ref="AD24:AJ24"/>
    <mergeCell ref="AD25:AJ25"/>
    <mergeCell ref="AD26:AJ26"/>
    <mergeCell ref="B27:B31"/>
    <mergeCell ref="AD27:AJ27"/>
    <mergeCell ref="AD28:AJ28"/>
    <mergeCell ref="AD29:AJ29"/>
    <mergeCell ref="AD30:AJ30"/>
    <mergeCell ref="AD31:AJ31"/>
    <mergeCell ref="B24:B26"/>
    <mergeCell ref="AD36:AJ36"/>
    <mergeCell ref="B37:B42"/>
    <mergeCell ref="AD37:AJ37"/>
    <mergeCell ref="AD38:AJ38"/>
    <mergeCell ref="AD39:AJ39"/>
    <mergeCell ref="AD40:AJ40"/>
    <mergeCell ref="AD41:AJ41"/>
    <mergeCell ref="AD42:AJ42"/>
    <mergeCell ref="O34:O35"/>
    <mergeCell ref="P34:P35"/>
    <mergeCell ref="Q34:Q35"/>
    <mergeCell ref="R34:R35"/>
    <mergeCell ref="S34:S35"/>
    <mergeCell ref="T34:T35"/>
    <mergeCell ref="I34:I35"/>
    <mergeCell ref="J34:J35"/>
    <mergeCell ref="K34:K35"/>
    <mergeCell ref="L34:L35"/>
    <mergeCell ref="M34:M35"/>
    <mergeCell ref="N34:N35"/>
    <mergeCell ref="B49:B50"/>
    <mergeCell ref="AD49:AJ49"/>
    <mergeCell ref="AD50:AJ50"/>
    <mergeCell ref="A51:A52"/>
    <mergeCell ref="B51:B52"/>
    <mergeCell ref="C51:C52"/>
    <mergeCell ref="D51:D52"/>
    <mergeCell ref="E51:E52"/>
    <mergeCell ref="F51:F52"/>
    <mergeCell ref="G51:G52"/>
    <mergeCell ref="A36:A50"/>
    <mergeCell ref="T51:T52"/>
    <mergeCell ref="AC51:AC52"/>
    <mergeCell ref="AD51:AJ52"/>
    <mergeCell ref="B43:B45"/>
    <mergeCell ref="AD43:AJ43"/>
    <mergeCell ref="AD44:AJ44"/>
    <mergeCell ref="AD45:AJ45"/>
    <mergeCell ref="B46:B48"/>
    <mergeCell ref="AD46:AJ46"/>
    <mergeCell ref="AD47:AJ47"/>
    <mergeCell ref="AD48:AJ48"/>
    <mergeCell ref="N51:N52"/>
    <mergeCell ref="O51:O52"/>
    <mergeCell ref="P51:P52"/>
    <mergeCell ref="Q51:Q52"/>
    <mergeCell ref="R51:R52"/>
    <mergeCell ref="S51:S52"/>
    <mergeCell ref="H51:H52"/>
    <mergeCell ref="I51:I52"/>
    <mergeCell ref="J51:J52"/>
    <mergeCell ref="K51:K52"/>
    <mergeCell ref="L51:L52"/>
    <mergeCell ref="M51:M52"/>
    <mergeCell ref="B65:B66"/>
    <mergeCell ref="AD65:AJ65"/>
    <mergeCell ref="AD66:AJ66"/>
    <mergeCell ref="A53:A66"/>
    <mergeCell ref="B53:B54"/>
    <mergeCell ref="AD53:AJ53"/>
    <mergeCell ref="AD54:AJ54"/>
    <mergeCell ref="B55:B60"/>
    <mergeCell ref="AD55:AJ55"/>
    <mergeCell ref="AD56:AJ56"/>
    <mergeCell ref="AD57:AJ57"/>
    <mergeCell ref="AD58:AJ58"/>
    <mergeCell ref="AD59:AJ59"/>
    <mergeCell ref="AD60:AJ60"/>
    <mergeCell ref="B61:B64"/>
    <mergeCell ref="S67:S68"/>
    <mergeCell ref="T67:T68"/>
    <mergeCell ref="AC67:AC68"/>
    <mergeCell ref="R67:R68"/>
    <mergeCell ref="AD61:AJ61"/>
    <mergeCell ref="C62:C64"/>
    <mergeCell ref="D62:D64"/>
    <mergeCell ref="AD62:AJ62"/>
    <mergeCell ref="AD63:AJ63"/>
    <mergeCell ref="AD64:AJ64"/>
    <mergeCell ref="A69:A83"/>
    <mergeCell ref="B69:B73"/>
    <mergeCell ref="C69:C70"/>
    <mergeCell ref="D69:D70"/>
    <mergeCell ref="M67:M68"/>
    <mergeCell ref="N67:N68"/>
    <mergeCell ref="O67:O68"/>
    <mergeCell ref="P67:P68"/>
    <mergeCell ref="Q67:Q68"/>
    <mergeCell ref="G67:G68"/>
    <mergeCell ref="H67:H68"/>
    <mergeCell ref="I67:I68"/>
    <mergeCell ref="J67:J68"/>
    <mergeCell ref="K67:K68"/>
    <mergeCell ref="L67:L68"/>
    <mergeCell ref="A67:A68"/>
    <mergeCell ref="B67:B68"/>
    <mergeCell ref="C67:C68"/>
    <mergeCell ref="D67:D68"/>
    <mergeCell ref="E67:E68"/>
    <mergeCell ref="F67:F68"/>
    <mergeCell ref="AD78:AJ78"/>
    <mergeCell ref="B79:B81"/>
    <mergeCell ref="AD79:AJ79"/>
    <mergeCell ref="AD80:AJ80"/>
    <mergeCell ref="AD81:AJ81"/>
    <mergeCell ref="B82:B83"/>
    <mergeCell ref="AD82:AJ82"/>
    <mergeCell ref="AD83:AJ83"/>
    <mergeCell ref="AD69:AJ69"/>
    <mergeCell ref="AD70:AJ70"/>
    <mergeCell ref="AD71:AJ71"/>
    <mergeCell ref="AD72:AJ72"/>
    <mergeCell ref="AD73:AJ73"/>
    <mergeCell ref="B74:B78"/>
    <mergeCell ref="AD74:AJ74"/>
    <mergeCell ref="AD75:AJ75"/>
    <mergeCell ref="AD76:AJ76"/>
    <mergeCell ref="AD77:AJ77"/>
    <mergeCell ref="D90:D92"/>
    <mergeCell ref="AD90:AJ90"/>
    <mergeCell ref="AD91:AJ91"/>
    <mergeCell ref="AD92:AJ92"/>
    <mergeCell ref="B93:B95"/>
    <mergeCell ref="C93:C94"/>
    <mergeCell ref="D93:D94"/>
    <mergeCell ref="AD93:AJ93"/>
    <mergeCell ref="AD94:AJ94"/>
    <mergeCell ref="AD95:AJ95"/>
    <mergeCell ref="B90:B92"/>
    <mergeCell ref="C90:C92"/>
    <mergeCell ref="B96:B97"/>
    <mergeCell ref="AD96:AJ96"/>
    <mergeCell ref="AD97:AJ97"/>
    <mergeCell ref="A98:A119"/>
    <mergeCell ref="B98:B101"/>
    <mergeCell ref="AD98:AJ98"/>
    <mergeCell ref="AD99:AJ99"/>
    <mergeCell ref="AD100:AJ100"/>
    <mergeCell ref="AD101:AJ101"/>
    <mergeCell ref="B102:B110"/>
    <mergeCell ref="A84:A97"/>
    <mergeCell ref="B84:B89"/>
    <mergeCell ref="AD84:AJ84"/>
    <mergeCell ref="AD85:AJ85"/>
    <mergeCell ref="AD86:AJ86"/>
    <mergeCell ref="AD87:AJ87"/>
    <mergeCell ref="AD88:AJ88"/>
    <mergeCell ref="AD89:AJ89"/>
    <mergeCell ref="AD102:AJ102"/>
    <mergeCell ref="AD103:AJ103"/>
    <mergeCell ref="C104:C109"/>
    <mergeCell ref="D104:D109"/>
    <mergeCell ref="AD104:AJ104"/>
    <mergeCell ref="AD105:AJ105"/>
    <mergeCell ref="AD106:AJ106"/>
    <mergeCell ref="AD107:AJ107"/>
    <mergeCell ref="AD108:AJ108"/>
    <mergeCell ref="AD109:AJ109"/>
    <mergeCell ref="AD110:AJ110"/>
    <mergeCell ref="B111:B113"/>
    <mergeCell ref="AD111:AJ111"/>
    <mergeCell ref="AD112:AJ112"/>
    <mergeCell ref="AD113:AJ113"/>
    <mergeCell ref="B136:B137"/>
    <mergeCell ref="AD136:AJ136"/>
    <mergeCell ref="AD137:AJ137"/>
    <mergeCell ref="AD129:AJ129"/>
    <mergeCell ref="AD130:AJ130"/>
    <mergeCell ref="B131:B132"/>
    <mergeCell ref="AD131:AJ131"/>
    <mergeCell ref="AD132:AJ132"/>
    <mergeCell ref="AD133:AJ133"/>
    <mergeCell ref="AD127:AJ127"/>
    <mergeCell ref="AD128:AJ128"/>
    <mergeCell ref="AD116:AJ116"/>
    <mergeCell ref="A120:A137"/>
    <mergeCell ref="D120:D137"/>
    <mergeCell ref="AD120:AJ120"/>
    <mergeCell ref="AD121:AJ121"/>
    <mergeCell ref="AD122:AJ122"/>
    <mergeCell ref="AD117:AJ117"/>
    <mergeCell ref="B118:B119"/>
    <mergeCell ref="AD118:AJ118"/>
    <mergeCell ref="AD119:AJ119"/>
    <mergeCell ref="AD123:AJ123"/>
    <mergeCell ref="AD124:AJ124"/>
    <mergeCell ref="B114:B117"/>
    <mergeCell ref="AD114:AJ114"/>
    <mergeCell ref="AD115:AJ115"/>
    <mergeCell ref="C116:C117"/>
    <mergeCell ref="D116:D117"/>
    <mergeCell ref="AD125:AJ125"/>
    <mergeCell ref="AD126:AJ126"/>
    <mergeCell ref="B134:B135"/>
    <mergeCell ref="AD134:AJ134"/>
    <mergeCell ref="AD135:AJ13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MIR Programa</vt:lpstr>
      <vt:lpstr>Arbol</vt:lpstr>
      <vt:lpstr>Ficha Tecnica</vt:lpstr>
      <vt:lpstr>criterios CREMAA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dc:creator>
  <cp:lastModifiedBy>JESUS ROMO</cp:lastModifiedBy>
  <cp:lastPrinted>2021-09-07T17:21:12Z</cp:lastPrinted>
  <dcterms:created xsi:type="dcterms:W3CDTF">2021-08-26T04:22:16Z</dcterms:created>
  <dcterms:modified xsi:type="dcterms:W3CDTF">2025-12-18T18:15:33Z</dcterms:modified>
</cp:coreProperties>
</file>